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 Zorbas\Desktop\Zormpas\ΑΠΟΤΕΛΕΣΜΑΤΑ ΑΓΩΝΩΝ\2023\2023\Διασυλλογικοί\K14\"/>
    </mc:Choice>
  </mc:AlternateContent>
  <bookViews>
    <workbookView xWindow="0" yWindow="0" windowWidth="20490" windowHeight="8910" tabRatio="928" activeTab="1"/>
  </bookViews>
  <sheets>
    <sheet name="AG" sheetId="1" r:id="rId1"/>
    <sheet name="KOR" sheetId="2" r:id="rId2"/>
    <sheet name="SCORE3" sheetId="10" state="hidden" r:id="rId3"/>
    <sheet name="SCORE4" sheetId="11" state="hidden" r:id="rId4"/>
  </sheets>
  <definedNames>
    <definedName name="_xlnm._FilterDatabase" localSheetId="0" hidden="1">AG!$C$8:$W$37</definedName>
    <definedName name="_xlnm._FilterDatabase" localSheetId="1" hidden="1">KOR!$C$8:$W$90</definedName>
    <definedName name="LOOKUP">AG!$H$9</definedName>
    <definedName name="_xlnm.Print_Area" localSheetId="0">AG!$B$6:$L$37</definedName>
  </definedNames>
  <calcPr calcId="162913"/>
</workbook>
</file>

<file path=xl/calcChain.xml><?xml version="1.0" encoding="utf-8"?>
<calcChain xmlns="http://schemas.openxmlformats.org/spreadsheetml/2006/main">
  <c r="L34" i="1" l="1"/>
  <c r="L10" i="1"/>
  <c r="L30" i="1"/>
  <c r="L15" i="1"/>
  <c r="L14" i="1"/>
  <c r="L22" i="1"/>
  <c r="L33" i="1"/>
  <c r="L16" i="1"/>
  <c r="L36" i="1"/>
  <c r="L9" i="1"/>
  <c r="L35" i="1"/>
  <c r="L25" i="1"/>
  <c r="L29" i="1"/>
  <c r="L27" i="1"/>
  <c r="L32" i="1"/>
  <c r="L23" i="1"/>
  <c r="L13" i="1"/>
  <c r="L31" i="1"/>
  <c r="L19" i="1"/>
  <c r="L21" i="1"/>
  <c r="L26" i="1"/>
  <c r="L12" i="1"/>
  <c r="L18" i="1"/>
  <c r="L11" i="1"/>
  <c r="L20" i="1"/>
  <c r="L24" i="1"/>
  <c r="L37" i="1"/>
  <c r="L28" i="1"/>
  <c r="L26" i="2"/>
  <c r="L24" i="2"/>
  <c r="L87" i="2"/>
  <c r="L28" i="2"/>
  <c r="L22" i="2"/>
  <c r="L51" i="2"/>
  <c r="L64" i="2"/>
  <c r="L78" i="2"/>
  <c r="L83" i="2"/>
  <c r="L68" i="2"/>
  <c r="L80" i="2"/>
  <c r="L88" i="2"/>
  <c r="L38" i="2"/>
  <c r="L57" i="2"/>
  <c r="L30" i="2"/>
  <c r="L18" i="2"/>
  <c r="L76" i="2"/>
  <c r="L84" i="2"/>
  <c r="L53" i="2"/>
  <c r="L90" i="2"/>
  <c r="L89" i="2"/>
  <c r="L81" i="2"/>
  <c r="L36" i="2"/>
  <c r="L39" i="2"/>
  <c r="L70" i="2"/>
  <c r="L45" i="2"/>
  <c r="L20" i="2"/>
  <c r="L27" i="2"/>
  <c r="L69" i="2"/>
  <c r="L31" i="2"/>
  <c r="L74" i="2"/>
  <c r="L65" i="2"/>
  <c r="L10" i="2"/>
  <c r="L79" i="2"/>
  <c r="L21" i="2"/>
  <c r="L55" i="2"/>
  <c r="L73" i="2"/>
  <c r="L59" i="2"/>
  <c r="L14" i="2"/>
  <c r="L13" i="2"/>
  <c r="L60" i="2"/>
  <c r="L77" i="2"/>
  <c r="L61" i="2"/>
  <c r="L41" i="2"/>
  <c r="L82" i="2"/>
  <c r="L62" i="2"/>
  <c r="L19" i="2"/>
  <c r="L37" i="2"/>
  <c r="L34" i="2"/>
  <c r="L33" i="2"/>
  <c r="L42" i="2"/>
  <c r="L29" i="2"/>
  <c r="L56" i="2"/>
  <c r="L67" i="2"/>
  <c r="L75" i="2"/>
  <c r="L52" i="2"/>
  <c r="L50" i="2"/>
  <c r="L63" i="2"/>
  <c r="L17" i="2"/>
  <c r="L12" i="2"/>
  <c r="L72" i="2"/>
  <c r="L54" i="2"/>
  <c r="L15" i="2"/>
  <c r="L47" i="2"/>
  <c r="L66" i="2"/>
  <c r="L23" i="2"/>
  <c r="L71" i="2"/>
  <c r="L40" i="2"/>
  <c r="L16" i="2"/>
  <c r="L44" i="2"/>
  <c r="L9" i="2"/>
  <c r="L49" i="2"/>
  <c r="L85" i="2"/>
  <c r="L25" i="2"/>
  <c r="L48" i="2"/>
  <c r="L32" i="2"/>
  <c r="L11" i="2"/>
  <c r="L58" i="2"/>
  <c r="L46" i="2"/>
  <c r="L43" i="2"/>
  <c r="L35" i="2"/>
  <c r="L17" i="1"/>
  <c r="L86" i="2"/>
  <c r="H75" i="2"/>
  <c r="J75" i="2"/>
  <c r="N75" i="2"/>
  <c r="P75" i="2"/>
  <c r="R75" i="2"/>
  <c r="T75" i="2"/>
  <c r="V75" i="2"/>
  <c r="H35" i="2"/>
  <c r="J35" i="2"/>
  <c r="N35" i="2"/>
  <c r="P35" i="2"/>
  <c r="R35" i="2"/>
  <c r="T35" i="2"/>
  <c r="V35" i="2"/>
  <c r="H43" i="2"/>
  <c r="J43" i="2"/>
  <c r="N43" i="2"/>
  <c r="P43" i="2"/>
  <c r="R43" i="2"/>
  <c r="T43" i="2"/>
  <c r="V43" i="2"/>
  <c r="H48" i="2"/>
  <c r="J48" i="2"/>
  <c r="N48" i="2"/>
  <c r="P48" i="2"/>
  <c r="R48" i="2"/>
  <c r="T48" i="2"/>
  <c r="V48" i="2"/>
  <c r="H32" i="2"/>
  <c r="J32" i="2"/>
  <c r="N32" i="2"/>
  <c r="P32" i="2"/>
  <c r="R32" i="2"/>
  <c r="T32" i="2"/>
  <c r="V32" i="2"/>
  <c r="H11" i="2"/>
  <c r="J11" i="2"/>
  <c r="N11" i="2"/>
  <c r="P11" i="2"/>
  <c r="R11" i="2"/>
  <c r="T11" i="2"/>
  <c r="V11" i="2"/>
  <c r="H58" i="2"/>
  <c r="J58" i="2"/>
  <c r="N58" i="2"/>
  <c r="P58" i="2"/>
  <c r="R58" i="2"/>
  <c r="T58" i="2"/>
  <c r="V58" i="2"/>
  <c r="H46" i="2"/>
  <c r="J46" i="2"/>
  <c r="N46" i="2"/>
  <c r="P46" i="2"/>
  <c r="R46" i="2"/>
  <c r="T46" i="2"/>
  <c r="V46" i="2"/>
  <c r="H40" i="2"/>
  <c r="J40" i="2"/>
  <c r="N40" i="2"/>
  <c r="P40" i="2"/>
  <c r="R40" i="2"/>
  <c r="T40" i="2"/>
  <c r="V40" i="2"/>
  <c r="H16" i="2"/>
  <c r="J16" i="2"/>
  <c r="N16" i="2"/>
  <c r="P16" i="2"/>
  <c r="R16" i="2"/>
  <c r="T16" i="2"/>
  <c r="V16" i="2"/>
  <c r="H44" i="2"/>
  <c r="J44" i="2"/>
  <c r="N44" i="2"/>
  <c r="P44" i="2"/>
  <c r="R44" i="2"/>
  <c r="T44" i="2"/>
  <c r="V44" i="2"/>
  <c r="H9" i="2"/>
  <c r="J9" i="2"/>
  <c r="N9" i="2"/>
  <c r="P9" i="2"/>
  <c r="R9" i="2"/>
  <c r="T9" i="2"/>
  <c r="V9" i="2"/>
  <c r="H49" i="2"/>
  <c r="J49" i="2"/>
  <c r="N49" i="2"/>
  <c r="P49" i="2"/>
  <c r="R49" i="2"/>
  <c r="T49" i="2"/>
  <c r="V49" i="2"/>
  <c r="H85" i="2"/>
  <c r="J85" i="2"/>
  <c r="N85" i="2"/>
  <c r="P85" i="2"/>
  <c r="R85" i="2"/>
  <c r="T85" i="2"/>
  <c r="V85" i="2"/>
  <c r="H25" i="2"/>
  <c r="J25" i="2"/>
  <c r="N25" i="2"/>
  <c r="P25" i="2"/>
  <c r="R25" i="2"/>
  <c r="T25" i="2"/>
  <c r="V25" i="2"/>
  <c r="H52" i="2"/>
  <c r="J52" i="2"/>
  <c r="N52" i="2"/>
  <c r="P52" i="2"/>
  <c r="R52" i="2"/>
  <c r="T52" i="2"/>
  <c r="V52" i="2"/>
  <c r="H50" i="2"/>
  <c r="J50" i="2"/>
  <c r="N50" i="2"/>
  <c r="P50" i="2"/>
  <c r="R50" i="2"/>
  <c r="T50" i="2"/>
  <c r="V50" i="2"/>
  <c r="H63" i="2"/>
  <c r="J63" i="2"/>
  <c r="N63" i="2"/>
  <c r="P63" i="2"/>
  <c r="R63" i="2"/>
  <c r="T63" i="2"/>
  <c r="V63" i="2"/>
  <c r="H17" i="2"/>
  <c r="J17" i="2"/>
  <c r="N17" i="2"/>
  <c r="P17" i="2"/>
  <c r="R17" i="2"/>
  <c r="T17" i="2"/>
  <c r="V17" i="2"/>
  <c r="H12" i="2"/>
  <c r="J12" i="2"/>
  <c r="N12" i="2"/>
  <c r="P12" i="2"/>
  <c r="R12" i="2"/>
  <c r="T12" i="2"/>
  <c r="V12" i="2"/>
  <c r="H72" i="2"/>
  <c r="J72" i="2"/>
  <c r="N72" i="2"/>
  <c r="P72" i="2"/>
  <c r="R72" i="2"/>
  <c r="T72" i="2"/>
  <c r="V72" i="2"/>
  <c r="H54" i="2"/>
  <c r="J54" i="2"/>
  <c r="N54" i="2"/>
  <c r="P54" i="2"/>
  <c r="R54" i="2"/>
  <c r="T54" i="2"/>
  <c r="V54" i="2"/>
  <c r="H15" i="2"/>
  <c r="J15" i="2"/>
  <c r="N15" i="2"/>
  <c r="P15" i="2"/>
  <c r="R15" i="2"/>
  <c r="T15" i="2"/>
  <c r="V15" i="2"/>
  <c r="H47" i="2"/>
  <c r="J47" i="2"/>
  <c r="N47" i="2"/>
  <c r="P47" i="2"/>
  <c r="R47" i="2"/>
  <c r="T47" i="2"/>
  <c r="V47" i="2"/>
  <c r="H66" i="2"/>
  <c r="J66" i="2"/>
  <c r="N66" i="2"/>
  <c r="P66" i="2"/>
  <c r="R66" i="2"/>
  <c r="T66" i="2"/>
  <c r="V66" i="2"/>
  <c r="H23" i="2"/>
  <c r="J23" i="2"/>
  <c r="N23" i="2"/>
  <c r="P23" i="2"/>
  <c r="R23" i="2"/>
  <c r="T23" i="2"/>
  <c r="V23" i="2"/>
  <c r="H71" i="2"/>
  <c r="J71" i="2"/>
  <c r="N71" i="2"/>
  <c r="P71" i="2"/>
  <c r="R71" i="2"/>
  <c r="T71" i="2"/>
  <c r="V71" i="2"/>
  <c r="H14" i="2"/>
  <c r="J14" i="2"/>
  <c r="N14" i="2"/>
  <c r="P14" i="2"/>
  <c r="R14" i="2"/>
  <c r="T14" i="2"/>
  <c r="V14" i="2"/>
  <c r="H13" i="2"/>
  <c r="J13" i="2"/>
  <c r="N13" i="2"/>
  <c r="P13" i="2"/>
  <c r="R13" i="2"/>
  <c r="T13" i="2"/>
  <c r="V13" i="2"/>
  <c r="H60" i="2"/>
  <c r="J60" i="2"/>
  <c r="N60" i="2"/>
  <c r="P60" i="2"/>
  <c r="R60" i="2"/>
  <c r="T60" i="2"/>
  <c r="V60" i="2"/>
  <c r="H77" i="2"/>
  <c r="J77" i="2"/>
  <c r="N77" i="2"/>
  <c r="P77" i="2"/>
  <c r="R77" i="2"/>
  <c r="T77" i="2"/>
  <c r="V77" i="2"/>
  <c r="H61" i="2"/>
  <c r="J61" i="2"/>
  <c r="N61" i="2"/>
  <c r="P61" i="2"/>
  <c r="R61" i="2"/>
  <c r="T61" i="2"/>
  <c r="V61" i="2"/>
  <c r="H41" i="2"/>
  <c r="J41" i="2"/>
  <c r="N41" i="2"/>
  <c r="P41" i="2"/>
  <c r="R41" i="2"/>
  <c r="T41" i="2"/>
  <c r="V41" i="2"/>
  <c r="H82" i="2"/>
  <c r="J82" i="2"/>
  <c r="N82" i="2"/>
  <c r="P82" i="2"/>
  <c r="R82" i="2"/>
  <c r="T82" i="2"/>
  <c r="V82" i="2"/>
  <c r="H62" i="2"/>
  <c r="J62" i="2"/>
  <c r="N62" i="2"/>
  <c r="P62" i="2"/>
  <c r="R62" i="2"/>
  <c r="T62" i="2"/>
  <c r="V62" i="2"/>
  <c r="H19" i="2"/>
  <c r="J19" i="2"/>
  <c r="N19" i="2"/>
  <c r="P19" i="2"/>
  <c r="R19" i="2"/>
  <c r="T19" i="2"/>
  <c r="V19" i="2"/>
  <c r="H37" i="2"/>
  <c r="J37" i="2"/>
  <c r="N37" i="2"/>
  <c r="P37" i="2"/>
  <c r="R37" i="2"/>
  <c r="T37" i="2"/>
  <c r="V37" i="2"/>
  <c r="H34" i="2"/>
  <c r="J34" i="2"/>
  <c r="N34" i="2"/>
  <c r="P34" i="2"/>
  <c r="R34" i="2"/>
  <c r="T34" i="2"/>
  <c r="V34" i="2"/>
  <c r="H33" i="2"/>
  <c r="J33" i="2"/>
  <c r="N33" i="2"/>
  <c r="P33" i="2"/>
  <c r="R33" i="2"/>
  <c r="T33" i="2"/>
  <c r="V33" i="2"/>
  <c r="H34" i="1"/>
  <c r="J34" i="1"/>
  <c r="N34" i="1"/>
  <c r="P34" i="1"/>
  <c r="R34" i="1"/>
  <c r="T34" i="1"/>
  <c r="V34" i="1"/>
  <c r="H10" i="1"/>
  <c r="J10" i="1"/>
  <c r="N10" i="1"/>
  <c r="P10" i="1"/>
  <c r="R10" i="1"/>
  <c r="T10" i="1"/>
  <c r="V10" i="1"/>
  <c r="H30" i="1"/>
  <c r="J30" i="1"/>
  <c r="N30" i="1"/>
  <c r="P30" i="1"/>
  <c r="R30" i="1"/>
  <c r="T30" i="1"/>
  <c r="V30" i="1"/>
  <c r="H15" i="1"/>
  <c r="J15" i="1"/>
  <c r="N15" i="1"/>
  <c r="P15" i="1"/>
  <c r="R15" i="1"/>
  <c r="T15" i="1"/>
  <c r="V15" i="1"/>
  <c r="H14" i="1"/>
  <c r="J14" i="1"/>
  <c r="N14" i="1"/>
  <c r="P14" i="1"/>
  <c r="R14" i="1"/>
  <c r="T14" i="1"/>
  <c r="V14" i="1"/>
  <c r="H22" i="1"/>
  <c r="J22" i="1"/>
  <c r="N22" i="1"/>
  <c r="P22" i="1"/>
  <c r="R22" i="1"/>
  <c r="T22" i="1"/>
  <c r="V22" i="1"/>
  <c r="H33" i="1"/>
  <c r="J33" i="1"/>
  <c r="N33" i="1"/>
  <c r="P33" i="1"/>
  <c r="R33" i="1"/>
  <c r="T33" i="1"/>
  <c r="V33" i="1"/>
  <c r="H16" i="1"/>
  <c r="J16" i="1"/>
  <c r="N16" i="1"/>
  <c r="P16" i="1"/>
  <c r="R16" i="1"/>
  <c r="T16" i="1"/>
  <c r="V16" i="1"/>
  <c r="H36" i="1"/>
  <c r="J36" i="1"/>
  <c r="N36" i="1"/>
  <c r="P36" i="1"/>
  <c r="R36" i="1"/>
  <c r="T36" i="1"/>
  <c r="V36" i="1"/>
  <c r="H9" i="1"/>
  <c r="J9" i="1"/>
  <c r="N9" i="1"/>
  <c r="P9" i="1"/>
  <c r="R9" i="1"/>
  <c r="T9" i="1"/>
  <c r="V9" i="1"/>
  <c r="H35" i="1"/>
  <c r="J35" i="1"/>
  <c r="N35" i="1"/>
  <c r="P35" i="1"/>
  <c r="R35" i="1"/>
  <c r="T35" i="1"/>
  <c r="V35" i="1"/>
  <c r="H25" i="1"/>
  <c r="J25" i="1"/>
  <c r="N25" i="1"/>
  <c r="P25" i="1"/>
  <c r="R25" i="1"/>
  <c r="T25" i="1"/>
  <c r="V25" i="1"/>
  <c r="H29" i="1"/>
  <c r="J29" i="1"/>
  <c r="N29" i="1"/>
  <c r="P29" i="1"/>
  <c r="R29" i="1"/>
  <c r="T29" i="1"/>
  <c r="V29" i="1"/>
  <c r="H27" i="1"/>
  <c r="J27" i="1"/>
  <c r="N27" i="1"/>
  <c r="P27" i="1"/>
  <c r="R27" i="1"/>
  <c r="T27" i="1"/>
  <c r="V27" i="1"/>
  <c r="H32" i="1"/>
  <c r="J32" i="1"/>
  <c r="N32" i="1"/>
  <c r="P32" i="1"/>
  <c r="R32" i="1"/>
  <c r="T32" i="1"/>
  <c r="V32" i="1"/>
  <c r="H23" i="1"/>
  <c r="J23" i="1"/>
  <c r="N23" i="1"/>
  <c r="P23" i="1"/>
  <c r="R23" i="1"/>
  <c r="T23" i="1"/>
  <c r="V23" i="1"/>
  <c r="H13" i="1"/>
  <c r="J13" i="1"/>
  <c r="N13" i="1"/>
  <c r="P13" i="1"/>
  <c r="R13" i="1"/>
  <c r="T13" i="1"/>
  <c r="V13" i="1"/>
  <c r="H31" i="1"/>
  <c r="J31" i="1"/>
  <c r="N31" i="1"/>
  <c r="P31" i="1"/>
  <c r="R31" i="1"/>
  <c r="T31" i="1"/>
  <c r="V31" i="1"/>
  <c r="H19" i="1"/>
  <c r="J19" i="1"/>
  <c r="N19" i="1"/>
  <c r="P19" i="1"/>
  <c r="R19" i="1"/>
  <c r="T19" i="1"/>
  <c r="V19" i="1"/>
  <c r="H21" i="1"/>
  <c r="J21" i="1"/>
  <c r="N21" i="1"/>
  <c r="P21" i="1"/>
  <c r="R21" i="1"/>
  <c r="T21" i="1"/>
  <c r="V21" i="1"/>
  <c r="H26" i="1"/>
  <c r="J26" i="1"/>
  <c r="N26" i="1"/>
  <c r="P26" i="1"/>
  <c r="R26" i="1"/>
  <c r="T26" i="1"/>
  <c r="V26" i="1"/>
  <c r="H12" i="1"/>
  <c r="J12" i="1"/>
  <c r="N12" i="1"/>
  <c r="P12" i="1"/>
  <c r="R12" i="1"/>
  <c r="T12" i="1"/>
  <c r="V12" i="1"/>
  <c r="H18" i="1"/>
  <c r="J18" i="1"/>
  <c r="N18" i="1"/>
  <c r="P18" i="1"/>
  <c r="R18" i="1"/>
  <c r="T18" i="1"/>
  <c r="V18" i="1"/>
  <c r="H11" i="1"/>
  <c r="J11" i="1"/>
  <c r="N11" i="1"/>
  <c r="P11" i="1"/>
  <c r="R11" i="1"/>
  <c r="T11" i="1"/>
  <c r="V11" i="1"/>
  <c r="H20" i="1"/>
  <c r="J20" i="1"/>
  <c r="N20" i="1"/>
  <c r="P20" i="1"/>
  <c r="R20" i="1"/>
  <c r="T20" i="1"/>
  <c r="V20" i="1"/>
  <c r="H24" i="1"/>
  <c r="J24" i="1"/>
  <c r="N24" i="1"/>
  <c r="P24" i="1"/>
  <c r="R24" i="1"/>
  <c r="T24" i="1"/>
  <c r="V24" i="1"/>
  <c r="H37" i="1"/>
  <c r="J37" i="1"/>
  <c r="N37" i="1"/>
  <c r="P37" i="1"/>
  <c r="R37" i="1"/>
  <c r="T37" i="1"/>
  <c r="V37" i="1"/>
  <c r="H28" i="1"/>
  <c r="J28" i="1"/>
  <c r="N28" i="1"/>
  <c r="P28" i="1"/>
  <c r="R28" i="1"/>
  <c r="T28" i="1"/>
  <c r="V28" i="1"/>
  <c r="J24" i="2"/>
  <c r="J87" i="2"/>
  <c r="J28" i="2"/>
  <c r="J22" i="2"/>
  <c r="J51" i="2"/>
  <c r="J64" i="2"/>
  <c r="J78" i="2"/>
  <c r="J83" i="2"/>
  <c r="J68" i="2"/>
  <c r="J80" i="2"/>
  <c r="J88" i="2"/>
  <c r="J38" i="2"/>
  <c r="J57" i="2"/>
  <c r="J30" i="2"/>
  <c r="J18" i="2"/>
  <c r="J76" i="2"/>
  <c r="J84" i="2"/>
  <c r="J53" i="2"/>
  <c r="J90" i="2"/>
  <c r="J89" i="2"/>
  <c r="J81" i="2"/>
  <c r="J36" i="2"/>
  <c r="J39" i="2"/>
  <c r="J70" i="2"/>
  <c r="J45" i="2"/>
  <c r="J20" i="2"/>
  <c r="J27" i="2"/>
  <c r="J69" i="2"/>
  <c r="J31" i="2"/>
  <c r="J74" i="2"/>
  <c r="J65" i="2"/>
  <c r="J10" i="2"/>
  <c r="J79" i="2"/>
  <c r="J21" i="2"/>
  <c r="J55" i="2"/>
  <c r="J73" i="2"/>
  <c r="J59" i="2"/>
  <c r="J42" i="2"/>
  <c r="J29" i="2"/>
  <c r="J56" i="2"/>
  <c r="J67" i="2"/>
  <c r="J26" i="2"/>
  <c r="J86" i="2"/>
  <c r="W25" i="2" l="1"/>
  <c r="W72" i="2"/>
  <c r="W62" i="2"/>
  <c r="W23" i="2"/>
  <c r="W77" i="2"/>
  <c r="W44" i="2"/>
  <c r="W32" i="2"/>
  <c r="W35" i="2"/>
  <c r="W19" i="2"/>
  <c r="W61" i="2"/>
  <c r="W47" i="2"/>
  <c r="W54" i="2"/>
  <c r="W12" i="2"/>
  <c r="W9" i="2"/>
  <c r="W11" i="2"/>
  <c r="W43" i="2"/>
  <c r="W33" i="2"/>
  <c r="W41" i="2"/>
  <c r="W13" i="2"/>
  <c r="W17" i="2"/>
  <c r="W52" i="2"/>
  <c r="W49" i="2"/>
  <c r="W40" i="2"/>
  <c r="W58" i="2"/>
  <c r="W63" i="2"/>
  <c r="W37" i="2"/>
  <c r="W71" i="2"/>
  <c r="W34" i="2"/>
  <c r="W82" i="2"/>
  <c r="W60" i="2"/>
  <c r="W14" i="2"/>
  <c r="W66" i="2"/>
  <c r="W15" i="2"/>
  <c r="W50" i="2"/>
  <c r="W85" i="2"/>
  <c r="W16" i="2"/>
  <c r="W46" i="2"/>
  <c r="W48" i="2"/>
  <c r="W75" i="2"/>
  <c r="W37" i="1"/>
  <c r="W31" i="1"/>
  <c r="W28" i="1"/>
  <c r="W11" i="1"/>
  <c r="W21" i="1"/>
  <c r="W13" i="1"/>
  <c r="W29" i="1"/>
  <c r="W9" i="1"/>
  <c r="W33" i="1"/>
  <c r="W22" i="1"/>
  <c r="W24" i="1"/>
  <c r="W20" i="1"/>
  <c r="W26" i="1"/>
  <c r="W27" i="1"/>
  <c r="W35" i="1"/>
  <c r="W16" i="1"/>
  <c r="W30" i="1"/>
  <c r="W10" i="1"/>
  <c r="W32" i="1"/>
  <c r="W25" i="1"/>
  <c r="W36" i="1"/>
  <c r="W15" i="1"/>
  <c r="W12" i="1"/>
  <c r="W18" i="1"/>
  <c r="W19" i="1"/>
  <c r="W23" i="1"/>
  <c r="W14" i="1"/>
  <c r="W34" i="1"/>
  <c r="J17" i="1"/>
  <c r="R17" i="1"/>
  <c r="V78" i="2"/>
  <c r="V30" i="2"/>
  <c r="V22" i="2"/>
  <c r="V68" i="2"/>
  <c r="V81" i="2"/>
  <c r="V36" i="2"/>
  <c r="V26" i="2"/>
  <c r="V39" i="2"/>
  <c r="V18" i="2"/>
  <c r="V76" i="2"/>
  <c r="V90" i="2"/>
  <c r="V80" i="2"/>
  <c r="V86" i="2"/>
  <c r="V24" i="2"/>
  <c r="V70" i="2"/>
  <c r="V45" i="2"/>
  <c r="V83" i="2"/>
  <c r="V53" i="2"/>
  <c r="V51" i="2"/>
  <c r="V20" i="2"/>
  <c r="V27" i="2"/>
  <c r="V69" i="2"/>
  <c r="V38" i="2"/>
  <c r="V88" i="2"/>
  <c r="V28" i="2"/>
  <c r="V89" i="2"/>
  <c r="V31" i="2"/>
  <c r="V57" i="2"/>
  <c r="V84" i="2"/>
  <c r="V87" i="2"/>
  <c r="V64" i="2"/>
  <c r="V74" i="2"/>
  <c r="V65" i="2"/>
  <c r="V10" i="2"/>
  <c r="V79" i="2"/>
  <c r="V21" i="2"/>
  <c r="V55" i="2"/>
  <c r="V73" i="2"/>
  <c r="V59" i="2"/>
  <c r="V42" i="2"/>
  <c r="V29" i="2"/>
  <c r="V56" i="2"/>
  <c r="V67" i="2"/>
  <c r="H78" i="2"/>
  <c r="H30" i="2"/>
  <c r="H22" i="2"/>
  <c r="H68" i="2"/>
  <c r="H81" i="2"/>
  <c r="H36" i="2"/>
  <c r="H26" i="2"/>
  <c r="H39" i="2"/>
  <c r="H18" i="2"/>
  <c r="H76" i="2"/>
  <c r="H90" i="2"/>
  <c r="H80" i="2"/>
  <c r="H86" i="2"/>
  <c r="H24" i="2"/>
  <c r="H70" i="2"/>
  <c r="H45" i="2"/>
  <c r="H83" i="2"/>
  <c r="H53" i="2"/>
  <c r="H51" i="2"/>
  <c r="H20" i="2"/>
  <c r="H27" i="2"/>
  <c r="H69" i="2"/>
  <c r="H38" i="2"/>
  <c r="H88" i="2"/>
  <c r="H28" i="2"/>
  <c r="H89" i="2"/>
  <c r="H31" i="2"/>
  <c r="H57" i="2"/>
  <c r="H84" i="2"/>
  <c r="H87" i="2"/>
  <c r="H64" i="2"/>
  <c r="H74" i="2"/>
  <c r="H65" i="2"/>
  <c r="H10" i="2"/>
  <c r="H79" i="2"/>
  <c r="H21" i="2"/>
  <c r="H55" i="2"/>
  <c r="H73" i="2"/>
  <c r="H59" i="2"/>
  <c r="H42" i="2"/>
  <c r="H29" i="2"/>
  <c r="H56" i="2"/>
  <c r="H67" i="2"/>
  <c r="P17" i="1"/>
  <c r="P78" i="2"/>
  <c r="P30" i="2"/>
  <c r="P22" i="2"/>
  <c r="P68" i="2"/>
  <c r="P81" i="2"/>
  <c r="P36" i="2"/>
  <c r="P26" i="2"/>
  <c r="P39" i="2"/>
  <c r="P18" i="2"/>
  <c r="P76" i="2"/>
  <c r="P90" i="2"/>
  <c r="P80" i="2"/>
  <c r="P86" i="2"/>
  <c r="P24" i="2"/>
  <c r="P70" i="2"/>
  <c r="P45" i="2"/>
  <c r="P83" i="2"/>
  <c r="P53" i="2"/>
  <c r="P51" i="2"/>
  <c r="P20" i="2"/>
  <c r="P27" i="2"/>
  <c r="P69" i="2"/>
  <c r="P38" i="2"/>
  <c r="P88" i="2"/>
  <c r="P28" i="2"/>
  <c r="P89" i="2"/>
  <c r="P31" i="2"/>
  <c r="P57" i="2"/>
  <c r="P84" i="2"/>
  <c r="P87" i="2"/>
  <c r="P64" i="2"/>
  <c r="P74" i="2"/>
  <c r="P65" i="2"/>
  <c r="P10" i="2"/>
  <c r="P79" i="2"/>
  <c r="P21" i="2"/>
  <c r="P55" i="2"/>
  <c r="P73" i="2"/>
  <c r="P59" i="2"/>
  <c r="P42" i="2"/>
  <c r="P29" i="2"/>
  <c r="P56" i="2"/>
  <c r="P67" i="2"/>
  <c r="T78" i="2"/>
  <c r="T30" i="2"/>
  <c r="T22" i="2"/>
  <c r="T68" i="2"/>
  <c r="T81" i="2"/>
  <c r="T36" i="2"/>
  <c r="T26" i="2"/>
  <c r="T39" i="2"/>
  <c r="T18" i="2"/>
  <c r="T76" i="2"/>
  <c r="T90" i="2"/>
  <c r="T80" i="2"/>
  <c r="T86" i="2"/>
  <c r="T24" i="2"/>
  <c r="T70" i="2"/>
  <c r="T45" i="2"/>
  <c r="T83" i="2"/>
  <c r="T53" i="2"/>
  <c r="T51" i="2"/>
  <c r="T20" i="2"/>
  <c r="T27" i="2"/>
  <c r="T69" i="2"/>
  <c r="T38" i="2"/>
  <c r="T88" i="2"/>
  <c r="T28" i="2"/>
  <c r="T89" i="2"/>
  <c r="T31" i="2"/>
  <c r="T57" i="2"/>
  <c r="T84" i="2"/>
  <c r="T87" i="2"/>
  <c r="T64" i="2"/>
  <c r="T74" i="2"/>
  <c r="T65" i="2"/>
  <c r="T10" i="2"/>
  <c r="T79" i="2"/>
  <c r="T21" i="2"/>
  <c r="T55" i="2"/>
  <c r="T73" i="2"/>
  <c r="T59" i="2"/>
  <c r="T42" i="2"/>
  <c r="T29" i="2"/>
  <c r="T56" i="2"/>
  <c r="T67" i="2"/>
  <c r="R78" i="2"/>
  <c r="R30" i="2"/>
  <c r="R22" i="2"/>
  <c r="R68" i="2"/>
  <c r="R81" i="2"/>
  <c r="R36" i="2"/>
  <c r="R26" i="2"/>
  <c r="R39" i="2"/>
  <c r="R18" i="2"/>
  <c r="R76" i="2"/>
  <c r="R90" i="2"/>
  <c r="R80" i="2"/>
  <c r="R86" i="2"/>
  <c r="R24" i="2"/>
  <c r="R70" i="2"/>
  <c r="R45" i="2"/>
  <c r="R83" i="2"/>
  <c r="R53" i="2"/>
  <c r="R51" i="2"/>
  <c r="R20" i="2"/>
  <c r="R27" i="2"/>
  <c r="R69" i="2"/>
  <c r="R38" i="2"/>
  <c r="R88" i="2"/>
  <c r="R28" i="2"/>
  <c r="R89" i="2"/>
  <c r="R31" i="2"/>
  <c r="R57" i="2"/>
  <c r="R84" i="2"/>
  <c r="R87" i="2"/>
  <c r="R64" i="2"/>
  <c r="R74" i="2"/>
  <c r="R65" i="2"/>
  <c r="R10" i="2"/>
  <c r="R79" i="2"/>
  <c r="R21" i="2"/>
  <c r="R55" i="2"/>
  <c r="R73" i="2"/>
  <c r="R59" i="2"/>
  <c r="R42" i="2"/>
  <c r="R29" i="2"/>
  <c r="R56" i="2"/>
  <c r="R67" i="2"/>
  <c r="N78" i="2"/>
  <c r="N30" i="2"/>
  <c r="N22" i="2"/>
  <c r="N68" i="2"/>
  <c r="N81" i="2"/>
  <c r="N36" i="2"/>
  <c r="N26" i="2"/>
  <c r="N39" i="2"/>
  <c r="N18" i="2"/>
  <c r="N76" i="2"/>
  <c r="N90" i="2"/>
  <c r="N80" i="2"/>
  <c r="N86" i="2"/>
  <c r="N24" i="2"/>
  <c r="N70" i="2"/>
  <c r="N45" i="2"/>
  <c r="N83" i="2"/>
  <c r="N53" i="2"/>
  <c r="N51" i="2"/>
  <c r="N20" i="2"/>
  <c r="N27" i="2"/>
  <c r="N69" i="2"/>
  <c r="N38" i="2"/>
  <c r="N88" i="2"/>
  <c r="N28" i="2"/>
  <c r="N89" i="2"/>
  <c r="N31" i="2"/>
  <c r="N57" i="2"/>
  <c r="N84" i="2"/>
  <c r="N87" i="2"/>
  <c r="N64" i="2"/>
  <c r="N74" i="2"/>
  <c r="N65" i="2"/>
  <c r="N10" i="2"/>
  <c r="N79" i="2"/>
  <c r="N21" i="2"/>
  <c r="N55" i="2"/>
  <c r="N73" i="2"/>
  <c r="N59" i="2"/>
  <c r="N42" i="2"/>
  <c r="N29" i="2"/>
  <c r="N56" i="2"/>
  <c r="N67" i="2"/>
  <c r="V17" i="1"/>
  <c r="T17" i="1"/>
  <c r="N17" i="1"/>
  <c r="H17" i="1"/>
  <c r="W67" i="2" l="1"/>
  <c r="W73" i="2"/>
  <c r="W21" i="2"/>
  <c r="W89" i="2"/>
  <c r="W38" i="2"/>
  <c r="W51" i="2"/>
  <c r="W86" i="2"/>
  <c r="W76" i="2"/>
  <c r="W36" i="2"/>
  <c r="W30" i="2"/>
  <c r="W56" i="2"/>
  <c r="W42" i="2"/>
  <c r="W79" i="2"/>
  <c r="W74" i="2"/>
  <c r="W57" i="2"/>
  <c r="W28" i="2"/>
  <c r="W69" i="2"/>
  <c r="W53" i="2"/>
  <c r="W70" i="2"/>
  <c r="W18" i="2"/>
  <c r="W81" i="2"/>
  <c r="W78" i="2"/>
  <c r="W29" i="2"/>
  <c r="W10" i="2"/>
  <c r="W87" i="2"/>
  <c r="W27" i="2"/>
  <c r="W83" i="2"/>
  <c r="W24" i="2"/>
  <c r="W80" i="2"/>
  <c r="W39" i="2"/>
  <c r="W68" i="2"/>
  <c r="W59" i="2"/>
  <c r="W55" i="2"/>
  <c r="W65" i="2"/>
  <c r="W64" i="2"/>
  <c r="W84" i="2"/>
  <c r="W31" i="2"/>
  <c r="W88" i="2"/>
  <c r="W20" i="2"/>
  <c r="W45" i="2"/>
  <c r="W90" i="2"/>
  <c r="W26" i="2"/>
  <c r="W22" i="2"/>
  <c r="W17" i="1"/>
</calcChain>
</file>

<file path=xl/sharedStrings.xml><?xml version="1.0" encoding="utf-8"?>
<sst xmlns="http://schemas.openxmlformats.org/spreadsheetml/2006/main" count="483" uniqueCount="310">
  <si>
    <t>Ονοματεπώνυμο</t>
  </si>
  <si>
    <t>Σύλλογος</t>
  </si>
  <si>
    <t>ΥΨΟΣ</t>
  </si>
  <si>
    <t>ΜΗΚΟΣ</t>
  </si>
  <si>
    <t>ΣΦΑΙΡΑ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</si>
  <si>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</si>
  <si>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</si>
  <si>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</si>
  <si>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</si>
  <si>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</si>
  <si>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</si>
  <si>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</si>
  <si>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</si>
  <si>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</si>
  <si>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</si>
  <si>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</si>
  <si>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</si>
  <si>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</si>
  <si>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</si>
  <si>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</si>
  <si>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</si>
  <si>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</si>
  <si>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</si>
  <si>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</si>
  <si>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</si>
  <si>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</si>
  <si>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</si>
  <si>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</si>
  <si>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</si>
  <si>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</si>
  <si>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</si>
  <si>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</si>
  <si>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</si>
  <si>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</si>
  <si>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</si>
  <si>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</si>
  <si>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</si>
  <si>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</si>
  <si>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</si>
  <si>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</si>
  <si>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</si>
  <si>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</si>
  <si>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</si>
  <si>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</si>
  <si>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</si>
  <si>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</si>
  <si>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</si>
  <si>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</si>
  <si>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</si>
  <si>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</si>
  <si>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</si>
  <si>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</si>
  <si>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</si>
  <si>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</si>
  <si>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</si>
  <si>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</si>
  <si>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</si>
  <si>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</si>
  <si>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</si>
  <si>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</si>
  <si>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</si>
  <si>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</si>
  <si>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</si>
  <si>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</si>
  <si>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</si>
  <si>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</si>
  <si>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</si>
  <si>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</si>
  <si>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</si>
  <si>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</si>
  <si>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</si>
  <si>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</si>
  <si>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</si>
  <si>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</si>
  <si>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</si>
  <si>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</si>
  <si>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</si>
  <si>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</si>
  <si>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</si>
  <si>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</si>
  <si>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</si>
  <si>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</si>
  <si>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</si>
  <si>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</si>
  <si>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</si>
  <si>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</si>
  <si>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</si>
  <si>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</si>
  <si>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</si>
  <si>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</si>
  <si>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</si>
  <si>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 xml:space="preserve">                 ΗΜΕΡΟΜΗΝΙΑ  1-4-2023</t>
  </si>
  <si>
    <t xml:space="preserve">            ΔΡΟΜΙΚΟ   ΤΡΙΑΘΛΟ  Κ 14  (  ΚΟΡΙΤΣΙΑ  )</t>
  </si>
  <si>
    <t xml:space="preserve">              ΔΡΟΜΙΚΟ ΤΡΙΑΘΛΟ  Κ 14  (  ΑΓΟΡΙΑ )</t>
  </si>
  <si>
    <t xml:space="preserve">                 ΗΜΕΡΟΜΗΝΙΑ 1-4-2023</t>
  </si>
  <si>
    <t>ΟΜΙΛΟΣ ΣΕΡΡΩΝ</t>
  </si>
  <si>
    <t>ΕΑΣ ΣΕΓΑΣ ΑΝ. ΜΑΚΕΔΟΝΙΑΣ - ΘΡΑΚΗΣ</t>
  </si>
  <si>
    <t>ΞΑΝΘΟΥΛΗΣ ΓΕΩΡΓΙΟΣ</t>
  </si>
  <si>
    <t>Γ.Σ. ΣΕΡΡΕΣ '93</t>
  </si>
  <si>
    <t>ΚΥΔΡΟΣ ΒΑΣΙΛΕΙΟΣ</t>
  </si>
  <si>
    <t>ΣΕΓΑΣ</t>
  </si>
  <si>
    <t>ΧΑΤΖΗΙΩΑΝΝΙΔΗΣ ΚΩΝ/ΝΟΣ</t>
  </si>
  <si>
    <t>341 (ΣΕΓΑΣ)</t>
  </si>
  <si>
    <t>ΕΜΜΑΝΟΥΗΛΙΔΗΣ ΠΑΣΧΑΛΗΣ</t>
  </si>
  <si>
    <t>344 (ΣΕΓΑΣ)</t>
  </si>
  <si>
    <t>ΚΑΡΑΚΑΣΙΔΗΣ ΧΡΗΣΤΟΣ</t>
  </si>
  <si>
    <t>ΟΦΚΑ ΣΕΡΡΕΣ</t>
  </si>
  <si>
    <t>ΑΤΣΑΛΟΣ ΑΛΕΞΑΝΔΡΟΣ</t>
  </si>
  <si>
    <t>ΣΙΩΜΗΣ ΚΩΝ/ΝΟΣ</t>
  </si>
  <si>
    <t>ΤΣΑΛΟΥΜΗΣ ΔΙΟΝΥΣΙΟΣ</t>
  </si>
  <si>
    <t>ΤΕΖΑΣ ΣΤΕΡΓΙΟΣ</t>
  </si>
  <si>
    <t>ΠΟΛΥΖΟΣ ΑΛΕΞΑΝΔΡΟΣ</t>
  </si>
  <si>
    <t>ΑΛΕΞΟΠΟΥΛΟΣ ΜΑΡΙΟΣ ΒΑΣΙΛΕΙΟΣ</t>
  </si>
  <si>
    <t>ΠΛΙΟΥΓΟΥΡΙΔΗΣ ΚΩΝΣΤΑΝΤΙΝΟΣ</t>
  </si>
  <si>
    <t>ΣΚΑΔ</t>
  </si>
  <si>
    <t>ΑΠΟΣΤΟΛΙΔΗΣ ΔΗΜΗΤΡΗΣ</t>
  </si>
  <si>
    <t>ΚΑΡΙΠΙΔΗΣ ΓΕΩΡΓΙΟΣ</t>
  </si>
  <si>
    <t>ΠΑΛΛΑΣΙΔΗΣ ΓΕΩΡΓΙΟΣ</t>
  </si>
  <si>
    <t>ΣΑΡΗΓΙΑΝΝΗΣ ΜΑΡΚΟΣ</t>
  </si>
  <si>
    <t>ΑΚΡΙΒΟΠΟΥΛΟΣ ΓΕΡΑΣΙΜΟΣ</t>
  </si>
  <si>
    <t>ΠΟΛΥΝΙΚΗΣ ΔΡΑΜΑΣ</t>
  </si>
  <si>
    <t>ΔΕΣΥΠΡΗΣ ΕΜΜΑΝΟΥΗΛ</t>
  </si>
  <si>
    <t>ΒΕΤΤΟΣ ΙΩΑΝΝΗΣ</t>
  </si>
  <si>
    <t>ΑΣ ΔΟΞΑΤΟΥ</t>
  </si>
  <si>
    <t>ΧΕΙΜΩΝΑΚΗΣ ΗΛΙΑΣ</t>
  </si>
  <si>
    <t>ΣΤΕΦΑΝΟΠΟΥΛΟΣ ΑΡΙΣΤΟΤΕΛΗΣ</t>
  </si>
  <si>
    <t>ΣΑΡΡΗΜΑΥΡΟΓΕΝΗΣ ΚΩΝΣΤΑΝΤΙΝΟΣ</t>
  </si>
  <si>
    <t>ΛΕΟΝΤΑΡΙΔΗΣ ΚΩΝΣΤΑΝΤΙΝΟΣ</t>
  </si>
  <si>
    <t>ΜΩΥΣΗΣ ΒΑΣΙΛΕΙΟΣ</t>
  </si>
  <si>
    <t>Α.Ο.ΔΡΑΜΑΣ</t>
  </si>
  <si>
    <t>ΧΑΛΑΚΑΤΕΒΑΣ ΚΩΝ/ΝΟΣ</t>
  </si>
  <si>
    <t>ΠΟΛΥΧΡΟΝΙΔΗΣ ΧΡΗΣΤΟΣ</t>
  </si>
  <si>
    <t>ΓΚΙΟΡΓΚΙΝΗΣ ΙΩΑΝΝΗΣ</t>
  </si>
  <si>
    <t>ΟΡΦΕΑΣ Ν. ΣΚΟΠΟΥ</t>
  </si>
  <si>
    <t>ΒΑΣΙΛΑΚΑΚΗΣ ΓΕΩΡΓΙΟΣ</t>
  </si>
  <si>
    <t>ΠΟΛΥΖΩΗΣ ΔΗΜΗΤΡΙΟΣ</t>
  </si>
  <si>
    <t>ΜΑΡΟΔΟΥ ΒΑΙΑ</t>
  </si>
  <si>
    <t>ΠΛΙΤΣΗ ΜΥΡΤΩ</t>
  </si>
  <si>
    <t>ΒΟΥΛΓΑΡΗ ΠΑΥΛΙΝΑ</t>
  </si>
  <si>
    <t>ΠΑΡΑΜΑΝΙΔΟΥ ΣΥΛΒΙΑ</t>
  </si>
  <si>
    <t>ΠΑΡΙΣΣΗ ΗΡΩ</t>
  </si>
  <si>
    <t>ΚΩΣΤΑΙΟΥ ΔΑΝΑΗ</t>
  </si>
  <si>
    <t>ΦΟΥΡΛΙΟΥ ΠΑΡΑΣΚΕΥΗ</t>
  </si>
  <si>
    <t>ΚΕΧΛΙΜΠΑΡΗ ΕΛΕΝΗ</t>
  </si>
  <si>
    <t>ΚΡΗΤΙΚΟΥ ΠΑΝΑΓΙΩΤΑ</t>
  </si>
  <si>
    <t>ΠΑΠΑΠΑΝΑΓΙΩΤΟΥ ΑΝΝΑ</t>
  </si>
  <si>
    <t>ΚΗΠΟΥΡΟΥ ΚΛΕΟΝΙΚΗ</t>
  </si>
  <si>
    <t>ΜΠΛΑΤΣΙΩΤΗ ΧΡΙΣΤΙΝΑ</t>
  </si>
  <si>
    <t>ΞΑΝΘΟΥΛΗ ΕΛΕΝΗ</t>
  </si>
  <si>
    <t>338 (ΣΕΓΑΣ)</t>
  </si>
  <si>
    <t>ΣΤΟΙΚΟΥ ΧΡΙΣΤΙΝΑ</t>
  </si>
  <si>
    <t>ΔΙΝΑΚΗ ΚΩΝΣΤΑΝΤΙΝΑ</t>
  </si>
  <si>
    <t>ΔΕΛΙΜΗΣΗ ΒΑΣΙΛΙΚΗ</t>
  </si>
  <si>
    <t>ΔΑΛΙΣΚΑ ΚΩΝΣΤΑΝΤΙΝΑ</t>
  </si>
  <si>
    <t>346 (ΣΕΓΑΣ)</t>
  </si>
  <si>
    <t>ΑΝΔΙΑΡΗ ΒΑΣΙΛΙΚΗ</t>
  </si>
  <si>
    <t>ΜΠΕΝΤΟΥΛΗ ΑΘΑΝΑΣΙΑ</t>
  </si>
  <si>
    <t>ΧΡΙΣΤΟΦΟΡΙΔΟΥ ΑΘΗΝΑ</t>
  </si>
  <si>
    <t>ΜΠΛΑΖΟΥ ΣΤΑΜΑΤΙΑ</t>
  </si>
  <si>
    <t>ΖΑΡΟΥΛΙΑ ΙΩΑΝΝΑ</t>
  </si>
  <si>
    <t>ΔΑΛΓΚΙΤΣΗ ΚΑΡΥΟΦΥΛΛΙΑ</t>
  </si>
  <si>
    <t>ΜΑΜΑΤΑ ΒΑΣΙΛΙΚΗ</t>
  </si>
  <si>
    <t>ΡΑΚΙΤΖΗ ΑΡΓΥΡΗ-ΜΑΓΔΑΛ</t>
  </si>
  <si>
    <t>ΚΥΡΑΝΑΚΗ ΒΑΣΙΛΙΚΗ</t>
  </si>
  <si>
    <t>ΝΤΑΣΗ ΕΥΣΤΡΑΤΙΑ</t>
  </si>
  <si>
    <t>ΣΑΒΒΑ ΑΘΑΝΑΣΙΑ</t>
  </si>
  <si>
    <t>ΓΙΑΤΖΟΓΛΟΥ ΜΥΡΤΩ</t>
  </si>
  <si>
    <t>ΜΟΥΤΑΦΤΣΗ ΖΑΦΕΙΡΙΑ</t>
  </si>
  <si>
    <t>ΜΟΥΤΑΦΤΣΗ ΣΜΑΡΑΓΔΑ</t>
  </si>
  <si>
    <t>ΚΑΡΔΑΜΠΙΚΗ ΜΑΡΙΑ</t>
  </si>
  <si>
    <t>ΜΑΤΖΑΡΗ ΠΑΣΧΑΛΙΑ</t>
  </si>
  <si>
    <t>ΕΥΓΕΝΙΔΟΥ ΑΚΑΤΕΡΙΝΗ</t>
  </si>
  <si>
    <t>ΚΥΡΙΑΖΟΠΟΥΛΟΥ ΑΝΝΑ</t>
  </si>
  <si>
    <t>ΟΡΛΙΑΚΛΗ ΑΙΚΑΤΕΡΙΝΗ</t>
  </si>
  <si>
    <t>ΘΕΟΔΟΣΟΓΛΟΥ ΠΑΣΧΑΛΙΑ - ΠΑΝΑΓΙΩΤΑ</t>
  </si>
  <si>
    <t>ΧΑΜΑΛΙΔΟΥ ΜΕΛΙΝΑ - ΠΑΝΑΓΙΩΤΑ</t>
  </si>
  <si>
    <t>ΚΟΒΑΝΙΔΟΥ ΔΟΥΚΕΝΗ</t>
  </si>
  <si>
    <t>ΚΙΚΙΝΙΔΟΥ ΚΥΡΙΑΚΗ</t>
  </si>
  <si>
    <t>ΣΑΛΠΙΓΚΤΙΔΟΥ ΕΛΙΣΑΒΕΤ</t>
  </si>
  <si>
    <t>ΠΑΥΛΙΔΟΥ ΖΩΗ</t>
  </si>
  <si>
    <t>ΑΔΑΜΙΔΟΥ ΓΕΩΡΓΙΑ</t>
  </si>
  <si>
    <t>ΚΟΤΣΙ ΘΕΚΛΑ</t>
  </si>
  <si>
    <t>ΚΩΝΣΤΑΝΤΙΝΙΔΟΥ ΑΣΠΑΣΙΑ</t>
  </si>
  <si>
    <t>ΧΡΙΣΤΑΚΗ ΣΤΕΦΑΝΙΑ</t>
  </si>
  <si>
    <t>ΒΟΥΚΕΛΑΤΟΥ ΑΥΓΗ</t>
  </si>
  <si>
    <t>ΓΡΙΒΑ ΔΗΜΗΤΡΑ</t>
  </si>
  <si>
    <t>ΣΥΛΛΟΓΙΔΟΥ ΧΡΥΣΤΑΛΛΑ</t>
  </si>
  <si>
    <t>ΓΑΣΠΑΡΑΚΗ ΑΓΑΘΗ</t>
  </si>
  <si>
    <t>ΜΟΣΙΑΛΟΥ ΔΗΜΗΤΡΑ</t>
  </si>
  <si>
    <t>ΠΑΝΤΕΛΙΔΟΥ ΣΤΑΜΑΤΙΑ</t>
  </si>
  <si>
    <t>ΣΑΛΩΝΙΔΟΥ ΑΛΙΚΗ ΣΑΒΒΙΝΑ</t>
  </si>
  <si>
    <t>ΠΑΠΑΔΑΚΗ ΑΝΝΑ</t>
  </si>
  <si>
    <t>ΠΕΡΤΣΙΝΙΔΟΥ ΕΥΑΓΓΕΛΙΑ</t>
  </si>
  <si>
    <t>ΙΩΑΝΝΙΔΟΥ ΗΛΙΑΝΑ</t>
  </si>
  <si>
    <t>ΠΡΙΝΤΣΙΟΥ ΒΕΡΟΝΙΚΗ ΕΙΡΗΝΗ</t>
  </si>
  <si>
    <t>ΔΙΚΜΑΝΗ ΧΑΡΑ</t>
  </si>
  <si>
    <t>ΠΑΣΧΑΛΙΔΟΥ ΜΑΡΙΑΝΘΗ</t>
  </si>
  <si>
    <t>ΕΥΘΥΜΙΑΔΟΥ ΓΕΝΟΒΕΦΑ</t>
  </si>
  <si>
    <t>ΤΟΛΙΟΥ  ΑΘΑΝΑΣΙΑ</t>
  </si>
  <si>
    <t>ΕΛΕΥΘΕΡΙΑΔΟΥ ΡΑΦΑΗΛΙΑ</t>
  </si>
  <si>
    <t>ΠΑΠΑΔΟΠΟΥΛΟΥ ΕΛΕΥΘΕΡΙΑ</t>
  </si>
  <si>
    <t>ΒΑΣΙΛΕΙΟΥ ΙΩΑΝΝΑ</t>
  </si>
  <si>
    <t>ΒΡΑΠΙ ΤΖΟΑΝΑ</t>
  </si>
  <si>
    <t>ΧΑΤΖΗΙΩΑΝΝΙΔΟΥ ΞΕΝΗ</t>
  </si>
  <si>
    <t>ΔΗΜΗΤΡΙΑΔΟΥ ΙΩΑΝΝΑ</t>
  </si>
  <si>
    <t>ΑΘΑΝΑΣΙΑΔΟΥ ΕΥΑΓΓΕΛΙΑ</t>
  </si>
  <si>
    <t>ΛΑΖΑΡΙΔΟΥ ΧΡΥΣΟΥΛΑ</t>
  </si>
  <si>
    <t>ΑΡΜΕΝ ΕΥΑΓΓΕΛΙΑ</t>
  </si>
  <si>
    <t>ΠΑΠΑΔΟΠΟΥΛΟΥ ΑΦΡΟΔΙΤΗ</t>
  </si>
  <si>
    <t>ΚΩΝΣΤΑΝΤΙΝΙΔΟΥ ΕΙΡΗΝΗ</t>
  </si>
  <si>
    <t>ΓΡΗΓΟΡΙΑΔΟΥ ΜΑΡΙΑ</t>
  </si>
  <si>
    <t>ΜΙΧΑΗΛΙΔΟΥ ΑΦΡΟΔΙΤΗ</t>
  </si>
  <si>
    <t>ΓΡΗΓΟΡΙΑΔΟΥ ΡΑΦΑΗΛΙΑ</t>
  </si>
  <si>
    <t>ΒΟΙΤΣΟΥ  ΜΑΡΙΑ</t>
  </si>
  <si>
    <t>ΤΕΝΕΚΕΤΖΗ ΑΡΙΑΔΝΗ</t>
  </si>
  <si>
    <t>ΔΟΛΑΠΣΗ ΣΑΒΒΑΤΩ</t>
  </si>
  <si>
    <t>ΚΑΡΙΩΤΗ ΘΕΟΔΩΡΑ</t>
  </si>
  <si>
    <t>ΜΠΟΥΛΓΟΥΡΤΖΗ ΜΑΡΙΑ</t>
  </si>
  <si>
    <t>ΠΕΤΡΑΚΟΠΟΥΛΟΥ ΣΤΑΜΑΤΙΑ</t>
  </si>
  <si>
    <t>ΞΑΝΘΟΠΟΥΛΟΥ ΑΝΑΣΤΑΣΙΑ</t>
  </si>
  <si>
    <t>2,56,9</t>
  </si>
  <si>
    <t>3,11,1</t>
  </si>
  <si>
    <t>3,05,4</t>
  </si>
  <si>
    <t>3,12,5</t>
  </si>
  <si>
    <t>3,10,6</t>
  </si>
  <si>
    <t>3,13,0</t>
  </si>
  <si>
    <t>2,48,7</t>
  </si>
  <si>
    <t>3,50,0</t>
  </si>
  <si>
    <t>3,09,1</t>
  </si>
  <si>
    <t>3,02,1</t>
  </si>
  <si>
    <t>3,18,7</t>
  </si>
  <si>
    <t>2,37,5</t>
  </si>
  <si>
    <t>2,51,4</t>
  </si>
  <si>
    <t>3,27,2</t>
  </si>
  <si>
    <t>3,19,4</t>
  </si>
  <si>
    <t>3,20,7</t>
  </si>
  <si>
    <t>2,53,9</t>
  </si>
  <si>
    <t>3,16,3</t>
  </si>
  <si>
    <t>3,11,8</t>
  </si>
  <si>
    <t>3,30,0</t>
  </si>
  <si>
    <t>3,01,4</t>
  </si>
  <si>
    <t>2,32,6</t>
  </si>
  <si>
    <t>2,53,3</t>
  </si>
  <si>
    <t>3,28,7</t>
  </si>
  <si>
    <t>3,26,9</t>
  </si>
  <si>
    <t>3,58,0</t>
  </si>
  <si>
    <t>3,44,7</t>
  </si>
  <si>
    <t>2,53,5</t>
  </si>
  <si>
    <t>2,56,3</t>
  </si>
  <si>
    <t>3,15,1</t>
  </si>
  <si>
    <t>3,17,0</t>
  </si>
  <si>
    <t>3,23,6</t>
  </si>
  <si>
    <t>3,12,8</t>
  </si>
  <si>
    <t>2,57,5</t>
  </si>
  <si>
    <t>3,11,6</t>
  </si>
  <si>
    <t>2,58,1</t>
  </si>
  <si>
    <t>3,00,1</t>
  </si>
  <si>
    <t>3,02,0</t>
  </si>
  <si>
    <t>3,02,2</t>
  </si>
  <si>
    <t>3,28,5</t>
  </si>
  <si>
    <t>3,16,2</t>
  </si>
  <si>
    <t>3,04,8</t>
  </si>
  <si>
    <t>3,56,3</t>
  </si>
  <si>
    <t>3,53,5</t>
  </si>
  <si>
    <t>2,57,8</t>
  </si>
  <si>
    <t>3,05,1</t>
  </si>
  <si>
    <t>3,35,1</t>
  </si>
  <si>
    <t>2,47,8</t>
  </si>
  <si>
    <t>3,25,3</t>
  </si>
  <si>
    <t>2,55,0</t>
  </si>
  <si>
    <t>2,53,2</t>
  </si>
  <si>
    <t>3,37,4</t>
  </si>
  <si>
    <t>2,56,2</t>
  </si>
  <si>
    <t>3,09,7</t>
  </si>
  <si>
    <t>3,24,4</t>
  </si>
  <si>
    <t>2,57,9</t>
  </si>
  <si>
    <t>3,06,6</t>
  </si>
  <si>
    <t>3,34,6</t>
  </si>
  <si>
    <t>3,37,7</t>
  </si>
  <si>
    <t>4,00,0</t>
  </si>
  <si>
    <t>3,50,5</t>
  </si>
  <si>
    <t>3,45,5</t>
  </si>
  <si>
    <t>3,26,5</t>
  </si>
  <si>
    <t>2,56,1</t>
  </si>
  <si>
    <t>3,35,0</t>
  </si>
  <si>
    <t>3,18,4</t>
  </si>
  <si>
    <t>3,09,8</t>
  </si>
  <si>
    <t>3,32,5</t>
  </si>
  <si>
    <t>3,08,8</t>
  </si>
  <si>
    <t>3,00,7</t>
  </si>
  <si>
    <t>3,70,0</t>
  </si>
  <si>
    <t>3,36,7</t>
  </si>
  <si>
    <t>3,40,6</t>
  </si>
  <si>
    <t>3,26,3</t>
  </si>
  <si>
    <t>3,25,5</t>
  </si>
  <si>
    <t>3,32,4</t>
  </si>
  <si>
    <t>3,02,8</t>
  </si>
  <si>
    <t>3,30,7</t>
  </si>
  <si>
    <t>3,34,3</t>
  </si>
  <si>
    <t>3,17,4</t>
  </si>
  <si>
    <t>3,34,8</t>
  </si>
  <si>
    <t>3,22,2</t>
  </si>
  <si>
    <t>3,03,3</t>
  </si>
  <si>
    <t>3,26,6</t>
  </si>
  <si>
    <t>3,37,1</t>
  </si>
  <si>
    <t>3,45,0</t>
  </si>
  <si>
    <t>4,06,1</t>
  </si>
  <si>
    <t>3,31,6</t>
  </si>
  <si>
    <t>3,44,0</t>
  </si>
  <si>
    <t xml:space="preserve"> ΟΜΙΛΟΣ  ΣΕΡΡΩΝ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</si>
</sst>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0.00000"/>
  </numFmts>
  <fonts count="3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8"/>
      <color indexed="8"/>
      <name val="Calibri"/>
      <family val="2"/>
      <charset val="161"/>
    </font>
    <font>
      <sz val="1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6" fillId="0" borderId="0"/>
    <xf numFmtId="164" fontId="13" fillId="0" borderId="0" applyFont="0" applyFill="0" applyBorder="0" applyAlignment="0" applyProtection="0"/>
    <xf numFmtId="0" fontId="1" fillId="3" borderId="37" applyNumberFormat="0" applyFont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165" fontId="5" fillId="4" borderId="2" xfId="5" applyNumberFormat="1" applyFont="1" applyFill="1" applyBorder="1" applyAlignment="1" applyProtection="1">
      <alignment horizontal="center" vertical="center" wrapText="1"/>
    </xf>
    <xf numFmtId="1" fontId="5" fillId="5" borderId="3" xfId="5" applyNumberFormat="1" applyFont="1" applyFill="1" applyBorder="1" applyAlignment="1" applyProtection="1">
      <alignment horizontal="center" vertical="center" wrapText="1"/>
    </xf>
    <xf numFmtId="0" fontId="5" fillId="4" borderId="4" xfId="5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4" fontId="5" fillId="5" borderId="2" xfId="5" applyNumberFormat="1" applyFont="1" applyFill="1" applyBorder="1" applyAlignment="1" applyProtection="1">
      <alignment horizontal="center" vertical="center" wrapText="1"/>
    </xf>
    <xf numFmtId="0" fontId="4" fillId="0" borderId="20" xfId="5" applyFont="1" applyFill="1" applyBorder="1" applyAlignment="1" applyProtection="1">
      <alignment horizontal="center" vertical="center" wrapText="1"/>
    </xf>
    <xf numFmtId="0" fontId="5" fillId="4" borderId="21" xfId="5" applyFont="1" applyFill="1" applyBorder="1" applyAlignment="1" applyProtection="1">
      <alignment horizontal="center" vertical="center" wrapText="1"/>
    </xf>
    <xf numFmtId="0" fontId="17" fillId="0" borderId="23" xfId="5" applyFont="1" applyFill="1" applyBorder="1" applyAlignment="1" applyProtection="1">
      <alignment horizontal="center" vertical="center" wrapText="1"/>
    </xf>
    <xf numFmtId="1" fontId="5" fillId="8" borderId="21" xfId="5" applyNumberFormat="1" applyFont="1" applyFill="1" applyBorder="1" applyAlignment="1" applyProtection="1">
      <alignment horizontal="center" vertical="center" wrapText="1"/>
    </xf>
    <xf numFmtId="0" fontId="5" fillId="11" borderId="4" xfId="5" applyFont="1" applyFill="1" applyBorder="1" applyAlignment="1" applyProtection="1">
      <alignment horizontal="center" vertical="center" wrapText="1"/>
    </xf>
    <xf numFmtId="2" fontId="5" fillId="12" borderId="5" xfId="5" applyNumberFormat="1" applyFont="1" applyFill="1" applyBorder="1" applyAlignment="1" applyProtection="1">
      <alignment horizontal="center" vertical="center" wrapText="1"/>
    </xf>
    <xf numFmtId="1" fontId="5" fillId="12" borderId="3" xfId="5" applyNumberFormat="1" applyFont="1" applyFill="1" applyBorder="1" applyAlignment="1" applyProtection="1">
      <alignment horizontal="center" vertical="center" wrapText="1"/>
    </xf>
    <xf numFmtId="2" fontId="5" fillId="13" borderId="2" xfId="5" applyNumberFormat="1" applyFont="1" applyFill="1" applyBorder="1" applyAlignment="1" applyProtection="1">
      <alignment horizontal="center" vertical="center" wrapText="1"/>
    </xf>
    <xf numFmtId="0" fontId="5" fillId="13" borderId="3" xfId="5" applyFont="1" applyFill="1" applyBorder="1" applyAlignment="1" applyProtection="1">
      <alignment horizontal="center" vertical="center" wrapText="1"/>
    </xf>
    <xf numFmtId="1" fontId="5" fillId="11" borderId="4" xfId="5" applyNumberFormat="1" applyFont="1" applyFill="1" applyBorder="1" applyAlignment="1" applyProtection="1">
      <alignment horizontal="center" vertical="center" wrapText="1"/>
    </xf>
    <xf numFmtId="1" fontId="5" fillId="11" borderId="21" xfId="5" applyNumberFormat="1" applyFont="1" applyFill="1" applyBorder="1" applyAlignment="1" applyProtection="1">
      <alignment horizontal="center" vertical="center" wrapText="1"/>
    </xf>
    <xf numFmtId="4" fontId="5" fillId="16" borderId="2" xfId="5" applyNumberFormat="1" applyFont="1" applyFill="1" applyBorder="1" applyAlignment="1" applyProtection="1">
      <alignment horizontal="center" vertical="center" wrapText="1"/>
    </xf>
    <xf numFmtId="1" fontId="5" fillId="16" borderId="4" xfId="5" applyNumberFormat="1" applyFont="1" applyFill="1" applyBorder="1" applyAlignment="1" applyProtection="1">
      <alignment horizontal="center" vertical="center" wrapText="1"/>
    </xf>
    <xf numFmtId="1" fontId="5" fillId="16" borderId="21" xfId="5" applyNumberFormat="1" applyFont="1" applyFill="1" applyBorder="1" applyAlignment="1" applyProtection="1">
      <alignment horizontal="center" vertical="center" wrapText="1"/>
    </xf>
    <xf numFmtId="165" fontId="5" fillId="11" borderId="2" xfId="5" applyNumberFormat="1" applyFont="1" applyFill="1" applyBorder="1" applyAlignment="1" applyProtection="1">
      <alignment horizontal="center" vertical="center" wrapText="1"/>
    </xf>
    <xf numFmtId="0" fontId="5" fillId="9" borderId="4" xfId="5" applyFont="1" applyFill="1" applyBorder="1" applyAlignment="1" applyProtection="1">
      <alignment horizontal="center" vertical="center" wrapText="1"/>
    </xf>
    <xf numFmtId="0" fontId="5" fillId="9" borderId="21" xfId="5" applyFont="1" applyFill="1" applyBorder="1" applyAlignment="1" applyProtection="1">
      <alignment horizontal="center" vertical="center" wrapText="1"/>
    </xf>
    <xf numFmtId="0" fontId="5" fillId="18" borderId="21" xfId="5" applyFont="1" applyFill="1" applyBorder="1" applyAlignment="1" applyProtection="1">
      <alignment horizontal="center" vertical="center" wrapText="1"/>
    </xf>
    <xf numFmtId="0" fontId="5" fillId="19" borderId="3" xfId="5" applyFont="1" applyFill="1" applyBorder="1" applyAlignment="1" applyProtection="1">
      <alignment vertical="center" wrapText="1"/>
    </xf>
    <xf numFmtId="1" fontId="5" fillId="21" borderId="3" xfId="5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1" fontId="2" fillId="0" borderId="3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20" fillId="7" borderId="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8" fillId="0" borderId="41" xfId="5" applyFont="1" applyFill="1" applyBorder="1" applyAlignment="1" applyProtection="1">
      <alignment horizontal="center" vertical="center" wrapText="1"/>
    </xf>
    <xf numFmtId="0" fontId="8" fillId="0" borderId="40" xfId="5" applyFont="1" applyFill="1" applyBorder="1" applyAlignment="1" applyProtection="1">
      <alignment horizontal="center" vertical="center" wrapText="1"/>
    </xf>
    <xf numFmtId="165" fontId="0" fillId="7" borderId="1" xfId="0" applyNumberFormat="1" applyFill="1" applyBorder="1" applyAlignment="1" applyProtection="1">
      <alignment horizontal="center" vertical="center"/>
      <protection locked="0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1" xfId="5" applyFont="1" applyFill="1" applyBorder="1" applyAlignment="1" applyProtection="1">
      <alignment vertical="center" wrapText="1"/>
    </xf>
    <xf numFmtId="165" fontId="2" fillId="0" borderId="38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5" fillId="4" borderId="2" xfId="5" applyNumberFormat="1" applyFont="1" applyFill="1" applyBorder="1" applyAlignment="1" applyProtection="1">
      <alignment horizontal="center" vertical="center" wrapText="1"/>
    </xf>
    <xf numFmtId="2" fontId="5" fillId="4" borderId="22" xfId="5" applyNumberFormat="1" applyFont="1" applyFill="1" applyBorder="1" applyAlignment="1" applyProtection="1">
      <alignment horizontal="center" vertical="center" wrapText="1"/>
    </xf>
    <xf numFmtId="2" fontId="2" fillId="0" borderId="38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5" fillId="5" borderId="36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1" fillId="11" borderId="2" xfId="5" applyNumberFormat="1" applyFont="1" applyFill="1" applyBorder="1" applyAlignment="1" applyProtection="1">
      <alignment horizontal="center" vertical="center" wrapText="1"/>
    </xf>
    <xf numFmtId="2" fontId="20" fillId="7" borderId="19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vertical="center"/>
    </xf>
    <xf numFmtId="2" fontId="21" fillId="19" borderId="2" xfId="5" applyNumberFormat="1" applyFont="1" applyFill="1" applyBorder="1" applyAlignment="1" applyProtection="1">
      <alignment vertical="center" wrapText="1"/>
    </xf>
    <xf numFmtId="2" fontId="20" fillId="0" borderId="0" xfId="0" applyNumberFormat="1" applyFont="1" applyAlignment="1">
      <alignment horizontal="center" vertical="center"/>
    </xf>
    <xf numFmtId="2" fontId="21" fillId="21" borderId="5" xfId="5" applyNumberFormat="1" applyFont="1" applyFill="1" applyBorder="1" applyAlignment="1" applyProtection="1">
      <alignment horizontal="center" vertical="center" wrapText="1"/>
    </xf>
    <xf numFmtId="165" fontId="21" fillId="9" borderId="2" xfId="5" applyNumberFormat="1" applyFont="1" applyFill="1" applyBorder="1" applyAlignment="1" applyProtection="1">
      <alignment horizontal="center" vertical="center" wrapText="1"/>
    </xf>
    <xf numFmtId="0" fontId="4" fillId="0" borderId="42" xfId="5" applyFont="1" applyFill="1" applyBorder="1" applyAlignment="1" applyProtection="1">
      <alignment horizontal="center" vertical="center" wrapText="1"/>
    </xf>
    <xf numFmtId="0" fontId="3" fillId="0" borderId="41" xfId="5" applyFont="1" applyFill="1" applyBorder="1" applyAlignment="1" applyProtection="1">
      <alignment horizontal="left" vertical="center" wrapText="1"/>
    </xf>
    <xf numFmtId="0" fontId="3" fillId="0" borderId="40" xfId="5" applyFont="1" applyFill="1" applyBorder="1" applyAlignment="1" applyProtection="1">
      <alignment horizontal="left" vertical="center" wrapText="1"/>
    </xf>
    <xf numFmtId="166" fontId="5" fillId="10" borderId="2" xfId="5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vertical="center"/>
    </xf>
    <xf numFmtId="1" fontId="5" fillId="10" borderId="43" xfId="5" applyNumberFormat="1" applyFont="1" applyFill="1" applyBorder="1" applyAlignment="1" applyProtection="1">
      <alignment horizontal="center" vertical="center" wrapText="1"/>
    </xf>
    <xf numFmtId="0" fontId="22" fillId="0" borderId="40" xfId="5" applyFont="1" applyFill="1" applyBorder="1" applyAlignment="1" applyProtection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1" fontId="5" fillId="20" borderId="3" xfId="5" applyNumberFormat="1" applyFont="1" applyFill="1" applyBorder="1" applyAlignment="1" applyProtection="1">
      <alignment horizontal="center" vertical="center" wrapText="1"/>
    </xf>
    <xf numFmtId="1" fontId="5" fillId="15" borderId="21" xfId="5" applyNumberFormat="1" applyFont="1" applyFill="1" applyBorder="1" applyAlignment="1" applyProtection="1">
      <alignment horizontal="center" vertical="center" wrapText="1"/>
    </xf>
    <xf numFmtId="1" fontId="23" fillId="6" borderId="19" xfId="0" applyNumberFormat="1" applyFont="1" applyFill="1" applyBorder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5" fillId="14" borderId="4" xfId="5" applyNumberFormat="1" applyFont="1" applyFill="1" applyBorder="1" applyAlignment="1" applyProtection="1">
      <alignment horizontal="center" vertical="center" wrapText="1"/>
    </xf>
    <xf numFmtId="1" fontId="5" fillId="14" borderId="21" xfId="5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16" borderId="4" xfId="5" applyFont="1" applyFill="1" applyBorder="1" applyAlignment="1" applyProtection="1">
      <alignment horizontal="center" vertical="center" wrapText="1"/>
    </xf>
    <xf numFmtId="0" fontId="5" fillId="17" borderId="21" xfId="5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2" fontId="21" fillId="20" borderId="2" xfId="5" applyNumberFormat="1" applyFont="1" applyFill="1" applyBorder="1" applyAlignment="1" applyProtection="1">
      <alignment horizontal="center" vertical="center" wrapText="1"/>
    </xf>
    <xf numFmtId="165" fontId="21" fillId="14" borderId="2" xfId="5" applyNumberFormat="1" applyFont="1" applyFill="1" applyBorder="1" applyAlignment="1" applyProtection="1">
      <alignment horizontal="center" vertical="center" wrapText="1"/>
    </xf>
    <xf numFmtId="165" fontId="20" fillId="0" borderId="0" xfId="0" applyNumberFormat="1" applyFont="1" applyAlignment="1">
      <alignment vertical="center"/>
    </xf>
    <xf numFmtId="2" fontId="21" fillId="16" borderId="2" xfId="5" applyNumberFormat="1" applyFont="1" applyFill="1" applyBorder="1" applyAlignment="1" applyProtection="1">
      <alignment horizontal="center" vertical="center" wrapText="1"/>
    </xf>
    <xf numFmtId="2" fontId="24" fillId="15" borderId="22" xfId="5" applyNumberFormat="1" applyFont="1" applyFill="1" applyBorder="1" applyAlignment="1" applyProtection="1">
      <alignment horizontal="left" vertical="center" wrapText="1"/>
    </xf>
    <xf numFmtId="165" fontId="24" fillId="14" borderId="22" xfId="5" applyNumberFormat="1" applyFont="1" applyFill="1" applyBorder="1" applyAlignment="1" applyProtection="1">
      <alignment horizontal="left" vertical="center" wrapText="1"/>
    </xf>
    <xf numFmtId="2" fontId="24" fillId="17" borderId="22" xfId="5" applyNumberFormat="1" applyFont="1" applyFill="1" applyBorder="1" applyAlignment="1" applyProtection="1">
      <alignment horizontal="left" vertical="center" wrapText="1"/>
    </xf>
    <xf numFmtId="2" fontId="24" fillId="9" borderId="22" xfId="5" applyNumberFormat="1" applyFont="1" applyFill="1" applyBorder="1" applyAlignment="1" applyProtection="1">
      <alignment horizontal="left" vertical="center" wrapText="1"/>
    </xf>
    <xf numFmtId="2" fontId="25" fillId="8" borderId="22" xfId="5" applyNumberFormat="1" applyFont="1" applyFill="1" applyBorder="1" applyAlignment="1" applyProtection="1">
      <alignment horizontal="left" vertical="center" wrapText="1"/>
    </xf>
    <xf numFmtId="2" fontId="24" fillId="18" borderId="22" xfId="5" applyNumberFormat="1" applyFont="1" applyFill="1" applyBorder="1" applyAlignment="1" applyProtection="1">
      <alignment horizontal="left" vertical="center" wrapText="1"/>
    </xf>
    <xf numFmtId="2" fontId="24" fillId="11" borderId="22" xfId="5" applyNumberFormat="1" applyFont="1" applyFill="1" applyBorder="1" applyAlignment="1" applyProtection="1">
      <alignment horizontal="left" vertical="center" wrapText="1"/>
    </xf>
    <xf numFmtId="4" fontId="12" fillId="5" borderId="22" xfId="5" applyNumberFormat="1" applyFont="1" applyFill="1" applyBorder="1" applyAlignment="1" applyProtection="1">
      <alignment horizontal="left" vertical="center" wrapText="1"/>
    </xf>
    <xf numFmtId="1" fontId="26" fillId="5" borderId="21" xfId="5" applyNumberFormat="1" applyFont="1" applyFill="1" applyBorder="1" applyAlignment="1" applyProtection="1">
      <alignment horizontal="center" vertical="center" wrapText="1"/>
    </xf>
    <xf numFmtId="165" fontId="26" fillId="4" borderId="22" xfId="5" applyNumberFormat="1" applyFont="1" applyFill="1" applyBorder="1" applyAlignment="1" applyProtection="1">
      <alignment horizontal="center" vertical="center" wrapText="1"/>
    </xf>
    <xf numFmtId="0" fontId="26" fillId="4" borderId="21" xfId="5" applyFont="1" applyFill="1" applyBorder="1" applyAlignment="1" applyProtection="1">
      <alignment horizontal="center" vertical="center" wrapText="1"/>
    </xf>
    <xf numFmtId="166" fontId="12" fillId="10" borderId="22" xfId="5" applyNumberFormat="1" applyFont="1" applyFill="1" applyBorder="1" applyAlignment="1" applyProtection="1">
      <alignment horizontal="left" vertical="center" wrapText="1"/>
    </xf>
    <xf numFmtId="1" fontId="26" fillId="10" borderId="3" xfId="5" applyNumberFormat="1" applyFont="1" applyFill="1" applyBorder="1" applyAlignment="1" applyProtection="1">
      <alignment horizontal="center" vertical="center" wrapText="1"/>
    </xf>
    <xf numFmtId="2" fontId="12" fillId="4" borderId="22" xfId="5" applyNumberFormat="1" applyFont="1" applyFill="1" applyBorder="1" applyAlignment="1" applyProtection="1">
      <alignment horizontal="left" vertical="center" wrapText="1"/>
    </xf>
    <xf numFmtId="2" fontId="12" fillId="11" borderId="22" xfId="5" quotePrefix="1" applyNumberFormat="1" applyFont="1" applyFill="1" applyBorder="1" applyAlignment="1" applyProtection="1">
      <alignment horizontal="center" vertical="center" wrapText="1"/>
    </xf>
    <xf numFmtId="0" fontId="26" fillId="11" borderId="21" xfId="5" applyFont="1" applyFill="1" applyBorder="1" applyAlignment="1" applyProtection="1">
      <alignment horizontal="center" vertical="center" wrapText="1"/>
    </xf>
    <xf numFmtId="2" fontId="12" fillId="12" borderId="22" xfId="5" applyNumberFormat="1" applyFont="1" applyFill="1" applyBorder="1" applyAlignment="1" applyProtection="1">
      <alignment horizontal="left" vertical="center" wrapText="1"/>
    </xf>
    <xf numFmtId="1" fontId="26" fillId="12" borderId="21" xfId="5" applyNumberFormat="1" applyFont="1" applyFill="1" applyBorder="1" applyAlignment="1" applyProtection="1">
      <alignment horizontal="center" vertical="center" wrapText="1"/>
    </xf>
    <xf numFmtId="2" fontId="12" fillId="13" borderId="22" xfId="5" applyNumberFormat="1" applyFont="1" applyFill="1" applyBorder="1" applyAlignment="1" applyProtection="1">
      <alignment horizontal="left" vertical="center" wrapText="1"/>
    </xf>
    <xf numFmtId="0" fontId="26" fillId="13" borderId="21" xfId="5" applyFont="1" applyFill="1" applyBorder="1" applyAlignment="1" applyProtection="1">
      <alignment horizontal="center" vertical="center" wrapText="1"/>
    </xf>
    <xf numFmtId="4" fontId="12" fillId="16" borderId="22" xfId="5" applyNumberFormat="1" applyFont="1" applyFill="1" applyBorder="1" applyAlignment="1" applyProtection="1">
      <alignment horizontal="left" vertical="center" wrapText="1"/>
    </xf>
    <xf numFmtId="1" fontId="23" fillId="24" borderId="25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25" borderId="1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2" fillId="0" borderId="44" xfId="0" applyFont="1" applyBorder="1" applyAlignment="1">
      <alignment horizontal="left"/>
    </xf>
    <xf numFmtId="0" fontId="32" fillId="0" borderId="44" xfId="0" applyFont="1" applyBorder="1" applyAlignment="1">
      <alignment horizontal="center"/>
    </xf>
    <xf numFmtId="0" fontId="19" fillId="16" borderId="18" xfId="0" applyFont="1" applyFill="1" applyBorder="1" applyAlignment="1">
      <alignment horizontal="center" vertical="center" wrapText="1"/>
    </xf>
    <xf numFmtId="0" fontId="19" fillId="16" borderId="24" xfId="0" applyFont="1" applyFill="1" applyBorder="1" applyAlignment="1">
      <alignment horizontal="center" vertical="center" wrapText="1"/>
    </xf>
    <xf numFmtId="0" fontId="17" fillId="0" borderId="26" xfId="5" applyFont="1" applyFill="1" applyBorder="1" applyAlignment="1" applyProtection="1">
      <alignment horizontal="center" vertical="center" wrapText="1"/>
    </xf>
    <xf numFmtId="0" fontId="17" fillId="0" borderId="27" xfId="5" applyFont="1" applyFill="1" applyBorder="1" applyAlignment="1" applyProtection="1">
      <alignment horizontal="center" vertical="center" wrapText="1"/>
    </xf>
    <xf numFmtId="0" fontId="1" fillId="0" borderId="28" xfId="5" applyFont="1" applyFill="1" applyBorder="1" applyAlignment="1" applyProtection="1">
      <alignment horizontal="center" vertical="center" wrapText="1"/>
    </xf>
    <xf numFmtId="0" fontId="1" fillId="0" borderId="29" xfId="5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2" borderId="30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19" fillId="13" borderId="18" xfId="0" applyFont="1" applyFill="1" applyBorder="1" applyAlignment="1">
      <alignment horizontal="center" vertical="center" wrapText="1"/>
    </xf>
    <xf numFmtId="0" fontId="19" fillId="13" borderId="31" xfId="0" applyFont="1" applyFill="1" applyBorder="1" applyAlignment="1">
      <alignment horizontal="center" vertical="center" wrapText="1"/>
    </xf>
    <xf numFmtId="0" fontId="29" fillId="22" borderId="0" xfId="0" quotePrefix="1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0" fillId="0" borderId="0" xfId="0" quotePrefix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9" fillId="22" borderId="0" xfId="4" applyFont="1" applyFill="1" applyAlignment="1">
      <alignment horizontal="center" vertical="center" wrapText="1"/>
    </xf>
    <xf numFmtId="164" fontId="11" fillId="6" borderId="0" xfId="4" applyFont="1" applyFill="1" applyAlignment="1">
      <alignment horizontal="center" vertical="center" wrapText="1"/>
    </xf>
    <xf numFmtId="0" fontId="10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28" xfId="5" applyFont="1" applyFill="1" applyBorder="1" applyAlignment="1" applyProtection="1">
      <alignment vertical="center" wrapText="1"/>
    </xf>
    <xf numFmtId="0" fontId="1" fillId="0" borderId="29" xfId="5" applyFont="1" applyFill="1" applyBorder="1" applyAlignment="1" applyProtection="1">
      <alignment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" fillId="0" borderId="32" xfId="5" applyFont="1" applyFill="1" applyBorder="1" applyAlignment="1" applyProtection="1">
      <alignment vertical="center" wrapText="1"/>
    </xf>
    <xf numFmtId="0" fontId="1" fillId="0" borderId="33" xfId="5" applyFont="1" applyFill="1" applyBorder="1" applyAlignment="1" applyProtection="1">
      <alignment vertical="center" wrapText="1"/>
    </xf>
    <xf numFmtId="164" fontId="9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29" fillId="23" borderId="0" xfId="0" quotePrefix="1" applyFont="1" applyFill="1" applyAlignment="1">
      <alignment horizontal="center" vertical="center" wrapText="1"/>
    </xf>
    <xf numFmtId="0" fontId="30" fillId="23" borderId="0" xfId="0" applyFont="1" applyFill="1" applyAlignment="1">
      <alignment vertical="center" wrapText="1"/>
    </xf>
    <xf numFmtId="0" fontId="10" fillId="23" borderId="0" xfId="0" applyFont="1" applyFill="1" applyAlignment="1">
      <alignment horizontal="center" vertical="center" wrapText="1"/>
    </xf>
    <xf numFmtId="2" fontId="19" fillId="19" borderId="34" xfId="0" quotePrefix="1" applyNumberFormat="1" applyFont="1" applyFill="1" applyBorder="1" applyAlignment="1">
      <alignment vertical="center" wrapText="1"/>
    </xf>
    <xf numFmtId="0" fontId="18" fillId="19" borderId="35" xfId="0" applyFont="1" applyFill="1" applyBorder="1" applyAlignment="1">
      <alignment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24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19" fillId="21" borderId="30" xfId="0" applyFont="1" applyFill="1" applyBorder="1" applyAlignment="1">
      <alignment horizontal="center" vertical="center" wrapText="1"/>
    </xf>
    <xf numFmtId="0" fontId="19" fillId="21" borderId="31" xfId="0" applyFont="1" applyFill="1" applyBorder="1" applyAlignment="1">
      <alignment horizontal="center" vertical="center" wrapText="1"/>
    </xf>
  </cellXfs>
  <cellStyles count="7">
    <cellStyle name="Βασικό_ΜΗΤΡΩΟ" xfId="1"/>
    <cellStyle name="Κανονικό" xfId="0" builtinId="0"/>
    <cellStyle name="Κανονικό 2" xfId="2"/>
    <cellStyle name="Κανονικό 2 2" xfId="3"/>
    <cellStyle name="Κόμμα" xfId="4" builtinId="3"/>
    <cellStyle name="Κόμμα 2" xfId="6"/>
    <cellStyle name="Σημείωση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theme="4"/>
    <pageSetUpPr fitToPage="1"/>
  </sheetPr>
  <dimension ref="A1:W37"/>
  <sheetViews>
    <sheetView topLeftCell="A7" zoomScale="80" zoomScaleNormal="80" workbookViewId="0">
      <selection activeCell="Z15" sqref="Z15"/>
    </sheetView>
  </sheetViews>
  <sheetFormatPr defaultColWidth="9.140625" defaultRowHeight="15.75" x14ac:dyDescent="0.25"/>
  <cols>
    <col min="1" max="1" width="3" style="5" customWidth="1"/>
    <col min="2" max="2" width="5.5703125" style="5" customWidth="1"/>
    <col min="3" max="3" width="29.28515625" style="5" customWidth="1"/>
    <col min="4" max="4" width="7" style="61" customWidth="1"/>
    <col min="5" max="5" width="10.5703125" style="61" customWidth="1"/>
    <col min="6" max="6" width="24" style="5" customWidth="1"/>
    <col min="7" max="7" width="7.5703125" style="73" customWidth="1"/>
    <col min="8" max="8" width="6.7109375" style="74" customWidth="1"/>
    <col min="9" max="9" width="7" style="75" bestFit="1" customWidth="1"/>
    <col min="10" max="10" width="5.7109375" style="54" bestFit="1" customWidth="1"/>
    <col min="11" max="11" width="9.85546875" style="100" customWidth="1"/>
    <col min="12" max="12" width="6.7109375" style="54" customWidth="1"/>
    <col min="13" max="13" width="7.85546875" style="28" bestFit="1" customWidth="1"/>
    <col min="14" max="14" width="5.7109375" style="54" bestFit="1" customWidth="1"/>
    <col min="15" max="15" width="10.7109375" style="28" bestFit="1" customWidth="1"/>
    <col min="16" max="16" width="5.7109375" style="54" bestFit="1" customWidth="1"/>
    <col min="17" max="17" width="6.7109375" style="76" customWidth="1"/>
    <col min="18" max="18" width="5.7109375" style="54" bestFit="1" customWidth="1"/>
    <col min="19" max="19" width="8.85546875" style="76" bestFit="1" customWidth="1"/>
    <col min="20" max="20" width="5.7109375" style="54" bestFit="1" customWidth="1"/>
    <col min="21" max="21" width="8.85546875" style="72" bestFit="1" customWidth="1"/>
    <col min="22" max="22" width="5.7109375" style="54" bestFit="1" customWidth="1"/>
    <col min="23" max="23" width="7.42578125" style="8" customWidth="1"/>
    <col min="24" max="16384" width="9.140625" style="5"/>
  </cols>
  <sheetData>
    <row r="1" spans="1:23" ht="23.25" customHeight="1" x14ac:dyDescent="0.25">
      <c r="A1" s="180" t="s">
        <v>96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8" customHeight="1" x14ac:dyDescent="0.25">
      <c r="A2" s="182" t="s">
        <v>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ht="21.95" customHeight="1" x14ac:dyDescent="0.25">
      <c r="A3" s="184" t="s">
        <v>93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21.95" customHeight="1" x14ac:dyDescent="0.25">
      <c r="A4" s="185" t="s">
        <v>95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21.95" customHeight="1" thickBot="1" x14ac:dyDescent="0.3">
      <c r="A5" s="186" t="s">
        <v>94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</row>
    <row r="6" spans="1:23" ht="32.25" customHeight="1" x14ac:dyDescent="0.25">
      <c r="B6" s="187" t="s">
        <v>42</v>
      </c>
      <c r="C6" s="189" t="s">
        <v>0</v>
      </c>
      <c r="D6" s="170" t="s">
        <v>63</v>
      </c>
      <c r="E6" s="170" t="s">
        <v>62</v>
      </c>
      <c r="F6" s="195" t="s">
        <v>1</v>
      </c>
      <c r="G6" s="193" t="s">
        <v>48</v>
      </c>
      <c r="H6" s="194"/>
      <c r="I6" s="172" t="s">
        <v>41</v>
      </c>
      <c r="J6" s="173"/>
      <c r="K6" s="191" t="s">
        <v>64</v>
      </c>
      <c r="L6" s="192"/>
      <c r="M6" s="172" t="s">
        <v>53</v>
      </c>
      <c r="N6" s="173"/>
      <c r="O6" s="174" t="s">
        <v>2</v>
      </c>
      <c r="P6" s="175"/>
      <c r="Q6" s="176" t="s">
        <v>3</v>
      </c>
      <c r="R6" s="177"/>
      <c r="S6" s="178" t="s">
        <v>4</v>
      </c>
      <c r="T6" s="179"/>
      <c r="U6" s="166" t="s">
        <v>52</v>
      </c>
      <c r="V6" s="167"/>
      <c r="W6" s="168" t="s">
        <v>43</v>
      </c>
    </row>
    <row r="7" spans="1:23" s="6" customFormat="1" ht="12.75" customHeight="1" thickBot="1" x14ac:dyDescent="0.3">
      <c r="B7" s="188"/>
      <c r="C7" s="190"/>
      <c r="D7" s="171"/>
      <c r="E7" s="171"/>
      <c r="F7" s="196"/>
      <c r="G7" s="33" t="s">
        <v>49</v>
      </c>
      <c r="H7" s="10" t="s">
        <v>40</v>
      </c>
      <c r="I7" s="9" t="s">
        <v>39</v>
      </c>
      <c r="J7" s="11" t="s">
        <v>40</v>
      </c>
      <c r="K7" s="99" t="s">
        <v>45</v>
      </c>
      <c r="L7" s="101" t="s">
        <v>40</v>
      </c>
      <c r="M7" s="82" t="s">
        <v>49</v>
      </c>
      <c r="N7" s="11" t="s">
        <v>40</v>
      </c>
      <c r="O7" s="48" t="s">
        <v>49</v>
      </c>
      <c r="P7" s="38" t="s">
        <v>40</v>
      </c>
      <c r="Q7" s="39" t="s">
        <v>45</v>
      </c>
      <c r="R7" s="40" t="s">
        <v>40</v>
      </c>
      <c r="S7" s="41" t="s">
        <v>45</v>
      </c>
      <c r="T7" s="42" t="s">
        <v>40</v>
      </c>
      <c r="U7" s="45" t="s">
        <v>45</v>
      </c>
      <c r="V7" s="46" t="s">
        <v>40</v>
      </c>
      <c r="W7" s="169"/>
    </row>
    <row r="8" spans="1:23" s="6" customFormat="1" ht="11.25" customHeight="1" thickBot="1" x14ac:dyDescent="0.3">
      <c r="B8" s="34"/>
      <c r="C8" s="77"/>
      <c r="D8" s="68"/>
      <c r="E8" s="69"/>
      <c r="F8" s="102" t="s">
        <v>60</v>
      </c>
      <c r="G8" s="127">
        <v>15.2</v>
      </c>
      <c r="H8" s="128"/>
      <c r="I8" s="129"/>
      <c r="J8" s="130"/>
      <c r="K8" s="131" t="s">
        <v>54</v>
      </c>
      <c r="L8" s="132"/>
      <c r="M8" s="133">
        <v>9.5</v>
      </c>
      <c r="N8" s="130"/>
      <c r="O8" s="134">
        <v>1.35</v>
      </c>
      <c r="P8" s="135"/>
      <c r="Q8" s="136">
        <v>4.04</v>
      </c>
      <c r="R8" s="137"/>
      <c r="S8" s="138">
        <v>12.23</v>
      </c>
      <c r="T8" s="139"/>
      <c r="U8" s="140">
        <v>36.4</v>
      </c>
      <c r="V8" s="47"/>
      <c r="W8" s="36"/>
    </row>
    <row r="9" spans="1:23" ht="21.95" customHeight="1" x14ac:dyDescent="0.2">
      <c r="B9" s="142">
        <v>1</v>
      </c>
      <c r="C9" s="144" t="s">
        <v>121</v>
      </c>
      <c r="D9" s="145">
        <v>2011</v>
      </c>
      <c r="E9" s="145">
        <v>399329</v>
      </c>
      <c r="F9" s="144" t="s">
        <v>120</v>
      </c>
      <c r="G9" s="162">
        <v>8</v>
      </c>
      <c r="H9" s="107">
        <f>LOOKUP(G9,SCORE3!B:B,SCORE3!A:A)</f>
        <v>95</v>
      </c>
      <c r="I9" s="64"/>
      <c r="J9" s="87">
        <f>LOOKUP(I9,SCORE3!D:D,SCORE3!A:A)</f>
        <v>0</v>
      </c>
      <c r="K9" s="159" t="s">
        <v>236</v>
      </c>
      <c r="L9" s="115">
        <f>IF(LEN(K9)=8,LOOKUP(SCORE3!N$2,SCORE3!E:E,SCORE3!A:A),LOOKUP(K9,SCORE3!E:E,SCORE3!A:A))</f>
        <v>75</v>
      </c>
      <c r="M9" s="65"/>
      <c r="N9" s="115">
        <f>LOOKUP(M9,SCORE3!C:C,SCORE3!A:A)</f>
        <v>0</v>
      </c>
      <c r="O9" s="65"/>
      <c r="P9" s="115">
        <f>LOOKUP(O9,SCORE3!K:K,SCORE3!L:L)</f>
        <v>0</v>
      </c>
      <c r="Q9" s="160">
        <v>5.59</v>
      </c>
      <c r="R9" s="107">
        <f>LOOKUP(Q9,SCORE3!H:H,SCORE3!G:G)</f>
        <v>110</v>
      </c>
      <c r="S9" s="65"/>
      <c r="T9" s="115">
        <f>LOOKUP(S9,SCORE3!I:I,SCORE3!G:G)</f>
        <v>0</v>
      </c>
      <c r="U9" s="65"/>
      <c r="V9" s="107">
        <f>LOOKUP(U9,SCORE3!J:J,SCORE3!G:G)</f>
        <v>0</v>
      </c>
      <c r="W9" s="141">
        <f t="shared" ref="W9:W37" si="0">SUM(H9,J9,L9,N9,P9,R9,V9,T9)</f>
        <v>280</v>
      </c>
    </row>
    <row r="10" spans="1:23" ht="21.95" customHeight="1" x14ac:dyDescent="0.2">
      <c r="B10" s="142">
        <v>2</v>
      </c>
      <c r="C10" s="148" t="s">
        <v>107</v>
      </c>
      <c r="D10" s="149">
        <v>2010</v>
      </c>
      <c r="E10" s="149">
        <v>385454</v>
      </c>
      <c r="F10" s="146" t="s">
        <v>106</v>
      </c>
      <c r="G10" s="161">
        <v>8.1</v>
      </c>
      <c r="H10" s="107">
        <f>LOOKUP(G10,SCORE3!B:B,SCORE3!A:A)</f>
        <v>95</v>
      </c>
      <c r="I10" s="64"/>
      <c r="J10" s="87">
        <f>LOOKUP(I10,SCORE3!D:D,SCORE3!A:A)</f>
        <v>0</v>
      </c>
      <c r="K10" s="159" t="s">
        <v>224</v>
      </c>
      <c r="L10" s="115">
        <f>IF(LEN(K10)=8,LOOKUP(SCORE3!N$2,SCORE3!E:E,SCORE3!A:A),LOOKUP(K10,SCORE3!E:E,SCORE3!A:A))</f>
        <v>55</v>
      </c>
      <c r="M10" s="65"/>
      <c r="N10" s="115">
        <f>LOOKUP(M10,SCORE3!C:C,SCORE3!A:A)</f>
        <v>0</v>
      </c>
      <c r="O10" s="65"/>
      <c r="P10" s="115">
        <f>LOOKUP(O10,SCORE3!K:K,SCORE3!L:L)</f>
        <v>0</v>
      </c>
      <c r="Q10" s="159">
        <v>4.87</v>
      </c>
      <c r="R10" s="107">
        <f>LOOKUP(Q10,SCORE3!H:H,SCORE3!G:G)</f>
        <v>85</v>
      </c>
      <c r="S10" s="65"/>
      <c r="T10" s="115">
        <f>LOOKUP(S10,SCORE3!I:I,SCORE3!G:G)</f>
        <v>0</v>
      </c>
      <c r="U10" s="65"/>
      <c r="V10" s="107">
        <f>LOOKUP(U10,SCORE3!J:J,SCORE3!G:G)</f>
        <v>0</v>
      </c>
      <c r="W10" s="141">
        <f t="shared" si="0"/>
        <v>235</v>
      </c>
    </row>
    <row r="11" spans="1:23" ht="21.95" customHeight="1" x14ac:dyDescent="0.2">
      <c r="B11" s="142">
        <v>3</v>
      </c>
      <c r="C11" s="146" t="s">
        <v>128</v>
      </c>
      <c r="D11" s="147">
        <v>2010</v>
      </c>
      <c r="E11" s="147">
        <v>401558</v>
      </c>
      <c r="F11" s="146" t="s">
        <v>129</v>
      </c>
      <c r="G11" s="162">
        <v>9.1</v>
      </c>
      <c r="H11" s="107">
        <f>LOOKUP(G11,SCORE3!B:B,SCORE3!A:A)</f>
        <v>70</v>
      </c>
      <c r="I11" s="64"/>
      <c r="J11" s="87">
        <f>LOOKUP(I11,SCORE3!D:D,SCORE3!A:A)</f>
        <v>0</v>
      </c>
      <c r="K11" s="159" t="s">
        <v>241</v>
      </c>
      <c r="L11" s="115">
        <f>IF(LEN(K11)=8,LOOKUP(SCORE3!N$2,SCORE3!E:E,SCORE3!A:A),LOOKUP(K11,SCORE3!E:E,SCORE3!A:A))</f>
        <v>95</v>
      </c>
      <c r="M11" s="65"/>
      <c r="N11" s="115">
        <f>LOOKUP(M11,SCORE3!C:C,SCORE3!A:A)</f>
        <v>0</v>
      </c>
      <c r="O11" s="65"/>
      <c r="P11" s="115">
        <f>LOOKUP(O11,SCORE3!K:K,SCORE3!L:L)</f>
        <v>0</v>
      </c>
      <c r="Q11" s="160">
        <v>4.1100000000000003</v>
      </c>
      <c r="R11" s="107">
        <f>LOOKUP(Q11,SCORE3!H:H,SCORE3!G:G)</f>
        <v>70</v>
      </c>
      <c r="S11" s="65"/>
      <c r="T11" s="115">
        <f>LOOKUP(S11,SCORE3!I:I,SCORE3!G:G)</f>
        <v>0</v>
      </c>
      <c r="U11" s="65"/>
      <c r="V11" s="107">
        <f>LOOKUP(U11,SCORE3!J:J,SCORE3!G:G)</f>
        <v>0</v>
      </c>
      <c r="W11" s="141">
        <f t="shared" si="0"/>
        <v>235</v>
      </c>
    </row>
    <row r="12" spans="1:23" ht="21.95" customHeight="1" x14ac:dyDescent="0.2">
      <c r="B12" s="142">
        <v>4</v>
      </c>
      <c r="C12" s="146" t="s">
        <v>97</v>
      </c>
      <c r="D12" s="147">
        <v>2010</v>
      </c>
      <c r="E12" s="147">
        <v>398504</v>
      </c>
      <c r="F12" s="146" t="s">
        <v>98</v>
      </c>
      <c r="G12" s="161">
        <v>8.6999999999999993</v>
      </c>
      <c r="H12" s="107">
        <f>LOOKUP(G12,SCORE3!B:B,SCORE3!A:A)</f>
        <v>80</v>
      </c>
      <c r="I12" s="64"/>
      <c r="J12" s="87">
        <f>LOOKUP(I12,SCORE3!D:D,SCORE3!A:A)</f>
        <v>0</v>
      </c>
      <c r="K12" s="159" t="s">
        <v>220</v>
      </c>
      <c r="L12" s="115">
        <f>IF(LEN(K12)=8,LOOKUP(SCORE3!N$2,SCORE3!E:E,SCORE3!A:A),LOOKUP(K12,SCORE3!E:E,SCORE3!A:A))</f>
        <v>70</v>
      </c>
      <c r="M12" s="65"/>
      <c r="N12" s="115">
        <f>LOOKUP(M12,SCORE3!C:C,SCORE3!A:A)</f>
        <v>0</v>
      </c>
      <c r="O12" s="65"/>
      <c r="P12" s="115">
        <f>LOOKUP(O12,SCORE3!K:K,SCORE3!L:L)</f>
        <v>0</v>
      </c>
      <c r="Q12" s="159">
        <v>4.51</v>
      </c>
      <c r="R12" s="107">
        <f>LOOKUP(Q12,SCORE3!H:H,SCORE3!G:G)</f>
        <v>80</v>
      </c>
      <c r="S12" s="65"/>
      <c r="T12" s="115">
        <f>LOOKUP(S12,SCORE3!I:I,SCORE3!G:G)</f>
        <v>0</v>
      </c>
      <c r="U12" s="65"/>
      <c r="V12" s="107">
        <f>LOOKUP(U12,SCORE3!J:J,SCORE3!G:G)</f>
        <v>0</v>
      </c>
      <c r="W12" s="141">
        <f t="shared" si="0"/>
        <v>230</v>
      </c>
    </row>
    <row r="13" spans="1:23" ht="21.95" customHeight="1" x14ac:dyDescent="0.2">
      <c r="B13" s="142">
        <v>5</v>
      </c>
      <c r="C13" s="146" t="s">
        <v>116</v>
      </c>
      <c r="D13" s="147">
        <v>2011</v>
      </c>
      <c r="E13" s="147">
        <v>403492</v>
      </c>
      <c r="F13" s="146" t="s">
        <v>114</v>
      </c>
      <c r="G13" s="162">
        <v>8.5</v>
      </c>
      <c r="H13" s="107">
        <f>LOOKUP(G13,SCORE3!B:B,SCORE3!A:A)</f>
        <v>85</v>
      </c>
      <c r="I13" s="64"/>
      <c r="J13" s="87">
        <f>LOOKUP(I13,SCORE3!D:D,SCORE3!A:A)</f>
        <v>0</v>
      </c>
      <c r="K13" s="159" t="s">
        <v>232</v>
      </c>
      <c r="L13" s="115">
        <f>IF(LEN(K13)=8,LOOKUP(SCORE3!N$2,SCORE3!E:E,SCORE3!A:A),LOOKUP(K13,SCORE3!E:E,SCORE3!A:A))</f>
        <v>75</v>
      </c>
      <c r="M13" s="65"/>
      <c r="N13" s="115">
        <f>LOOKUP(M13,SCORE3!C:C,SCORE3!A:A)</f>
        <v>0</v>
      </c>
      <c r="O13" s="65"/>
      <c r="P13" s="115">
        <f>LOOKUP(O13,SCORE3!K:K,SCORE3!L:L)</f>
        <v>0</v>
      </c>
      <c r="Q13" s="160">
        <v>3.95</v>
      </c>
      <c r="R13" s="107">
        <f>LOOKUP(Q13,SCORE3!H:H,SCORE3!G:G)</f>
        <v>65</v>
      </c>
      <c r="S13" s="65"/>
      <c r="T13" s="115">
        <f>LOOKUP(S13,SCORE3!I:I,SCORE3!G:G)</f>
        <v>0</v>
      </c>
      <c r="U13" s="65"/>
      <c r="V13" s="107">
        <f>LOOKUP(U13,SCORE3!J:J,SCORE3!G:G)</f>
        <v>0</v>
      </c>
      <c r="W13" s="141">
        <f t="shared" si="0"/>
        <v>225</v>
      </c>
    </row>
    <row r="14" spans="1:23" ht="21.95" customHeight="1" x14ac:dyDescent="0.2">
      <c r="B14" s="142">
        <v>6</v>
      </c>
      <c r="C14" s="146" t="s">
        <v>130</v>
      </c>
      <c r="D14" s="147">
        <v>2011</v>
      </c>
      <c r="E14" s="147">
        <v>406096</v>
      </c>
      <c r="F14" s="146" t="s">
        <v>129</v>
      </c>
      <c r="G14" s="162">
        <v>8.9</v>
      </c>
      <c r="H14" s="107">
        <f>LOOKUP(G14,SCORE3!B:B,SCORE3!A:A)</f>
        <v>75</v>
      </c>
      <c r="I14" s="64"/>
      <c r="J14" s="87">
        <f>LOOKUP(I14,SCORE3!D:D,SCORE3!A:A)</f>
        <v>0</v>
      </c>
      <c r="K14" s="159" t="s">
        <v>242</v>
      </c>
      <c r="L14" s="115">
        <f>IF(LEN(K14)=8,LOOKUP(SCORE3!N$2,SCORE3!E:E,SCORE3!A:A),LOOKUP(K14,SCORE3!E:E,SCORE3!A:A))</f>
        <v>75</v>
      </c>
      <c r="M14" s="65"/>
      <c r="N14" s="115">
        <f>LOOKUP(M14,SCORE3!C:C,SCORE3!A:A)</f>
        <v>0</v>
      </c>
      <c r="O14" s="65"/>
      <c r="P14" s="115">
        <f>LOOKUP(O14,SCORE3!K:K,SCORE3!L:L)</f>
        <v>0</v>
      </c>
      <c r="Q14" s="160">
        <v>4.34</v>
      </c>
      <c r="R14" s="107">
        <f>LOOKUP(Q14,SCORE3!H:H,SCORE3!G:G)</f>
        <v>75</v>
      </c>
      <c r="S14" s="65"/>
      <c r="T14" s="115">
        <f>LOOKUP(S14,SCORE3!I:I,SCORE3!G:G)</f>
        <v>0</v>
      </c>
      <c r="U14" s="65"/>
      <c r="V14" s="107">
        <f>LOOKUP(U14,SCORE3!J:J,SCORE3!G:G)</f>
        <v>0</v>
      </c>
      <c r="W14" s="141">
        <f t="shared" si="0"/>
        <v>225</v>
      </c>
    </row>
    <row r="15" spans="1:23" ht="21.95" customHeight="1" x14ac:dyDescent="0.2">
      <c r="B15" s="142">
        <v>7</v>
      </c>
      <c r="C15" s="148" t="s">
        <v>109</v>
      </c>
      <c r="D15" s="149">
        <v>2010</v>
      </c>
      <c r="E15" s="149">
        <v>397333</v>
      </c>
      <c r="F15" s="146" t="s">
        <v>106</v>
      </c>
      <c r="G15" s="161">
        <v>9</v>
      </c>
      <c r="H15" s="107">
        <f>LOOKUP(G15,SCORE3!B:B,SCORE3!A:A)</f>
        <v>70</v>
      </c>
      <c r="I15" s="64"/>
      <c r="J15" s="87">
        <f>LOOKUP(I15,SCORE3!D:D,SCORE3!A:A)</f>
        <v>0</v>
      </c>
      <c r="K15" s="159" t="s">
        <v>226</v>
      </c>
      <c r="L15" s="115">
        <f>IF(LEN(K15)=8,LOOKUP(SCORE3!N$2,SCORE3!E:E,SCORE3!A:A),LOOKUP(K15,SCORE3!E:E,SCORE3!A:A))</f>
        <v>80</v>
      </c>
      <c r="M15" s="65"/>
      <c r="N15" s="115">
        <f>LOOKUP(M15,SCORE3!C:C,SCORE3!A:A)</f>
        <v>0</v>
      </c>
      <c r="O15" s="65"/>
      <c r="P15" s="115">
        <f>LOOKUP(O15,SCORE3!K:K,SCORE3!L:L)</f>
        <v>0</v>
      </c>
      <c r="Q15" s="159">
        <v>3.83</v>
      </c>
      <c r="R15" s="107">
        <f>LOOKUP(Q15,SCORE3!H:H,SCORE3!G:G)</f>
        <v>60</v>
      </c>
      <c r="S15" s="65"/>
      <c r="T15" s="115">
        <f>LOOKUP(S15,SCORE3!I:I,SCORE3!G:G)</f>
        <v>0</v>
      </c>
      <c r="U15" s="65"/>
      <c r="V15" s="107">
        <f>LOOKUP(U15,SCORE3!J:J,SCORE3!G:G)</f>
        <v>0</v>
      </c>
      <c r="W15" s="141">
        <f t="shared" si="0"/>
        <v>210</v>
      </c>
    </row>
    <row r="16" spans="1:23" ht="21.95" customHeight="1" x14ac:dyDescent="0.2">
      <c r="B16" s="142">
        <v>8</v>
      </c>
      <c r="C16" s="146" t="s">
        <v>115</v>
      </c>
      <c r="D16" s="147">
        <v>2010</v>
      </c>
      <c r="E16" s="147">
        <v>397432</v>
      </c>
      <c r="F16" s="146" t="s">
        <v>114</v>
      </c>
      <c r="G16" s="162">
        <v>9.5</v>
      </c>
      <c r="H16" s="107">
        <f>LOOKUP(G16,SCORE3!B:B,SCORE3!A:A)</f>
        <v>60</v>
      </c>
      <c r="I16" s="64"/>
      <c r="J16" s="87">
        <f>LOOKUP(I16,SCORE3!D:D,SCORE3!A:A)</f>
        <v>0</v>
      </c>
      <c r="K16" s="159" t="s">
        <v>231</v>
      </c>
      <c r="L16" s="115">
        <f>IF(LEN(K16)=8,LOOKUP(SCORE3!N$2,SCORE3!E:E,SCORE3!A:A),LOOKUP(K16,SCORE3!E:E,SCORE3!A:A))</f>
        <v>90</v>
      </c>
      <c r="M16" s="65"/>
      <c r="N16" s="115">
        <f>LOOKUP(M16,SCORE3!C:C,SCORE3!A:A)</f>
        <v>0</v>
      </c>
      <c r="O16" s="65"/>
      <c r="P16" s="115">
        <f>LOOKUP(O16,SCORE3!K:K,SCORE3!L:L)</f>
        <v>0</v>
      </c>
      <c r="Q16" s="160">
        <v>3.78</v>
      </c>
      <c r="R16" s="107">
        <f>LOOKUP(Q16,SCORE3!H:H,SCORE3!G:G)</f>
        <v>60</v>
      </c>
      <c r="S16" s="65"/>
      <c r="T16" s="115">
        <f>LOOKUP(S16,SCORE3!I:I,SCORE3!G:G)</f>
        <v>0</v>
      </c>
      <c r="U16" s="65"/>
      <c r="V16" s="107">
        <f>LOOKUP(U16,SCORE3!J:J,SCORE3!G:G)</f>
        <v>0</v>
      </c>
      <c r="W16" s="141">
        <f t="shared" si="0"/>
        <v>210</v>
      </c>
    </row>
    <row r="17" spans="2:23" ht="21.95" customHeight="1" x14ac:dyDescent="0.2">
      <c r="B17" s="142">
        <v>9</v>
      </c>
      <c r="C17" s="148" t="s">
        <v>108</v>
      </c>
      <c r="D17" s="149">
        <v>2010</v>
      </c>
      <c r="E17" s="149">
        <v>386823</v>
      </c>
      <c r="F17" s="146" t="s">
        <v>106</v>
      </c>
      <c r="G17" s="161">
        <v>8.6999999999999993</v>
      </c>
      <c r="H17" s="107">
        <f>LOOKUP(G17,SCORE3!B:B,SCORE3!A:A)</f>
        <v>80</v>
      </c>
      <c r="I17" s="64"/>
      <c r="J17" s="87">
        <f>LOOKUP(I17,SCORE3!D:D,SCORE3!A:A)</f>
        <v>0</v>
      </c>
      <c r="K17" s="159" t="s">
        <v>225</v>
      </c>
      <c r="L17" s="115">
        <f>IF(LEN(K17)=8,LOOKUP(SCORE3!N$2,SCORE3!E:E,SCORE3!A:A),LOOKUP(K17,SCORE3!E:E,SCORE3!A:A))</f>
        <v>55</v>
      </c>
      <c r="M17" s="65"/>
      <c r="N17" s="115">
        <f>LOOKUP(M17,SCORE3!C:C,SCORE3!A:A)</f>
        <v>0</v>
      </c>
      <c r="O17" s="65"/>
      <c r="P17" s="115">
        <f>LOOKUP(O17,SCORE3!K:K,SCORE3!L:L)</f>
        <v>0</v>
      </c>
      <c r="Q17" s="159">
        <v>4.22</v>
      </c>
      <c r="R17" s="107">
        <f>LOOKUP(Q17,SCORE3!H:H,SCORE3!G:G)</f>
        <v>70</v>
      </c>
      <c r="S17" s="65"/>
      <c r="T17" s="115">
        <f>LOOKUP(S17,SCORE3!I:I,SCORE3!G:G)</f>
        <v>0</v>
      </c>
      <c r="U17" s="65"/>
      <c r="V17" s="107">
        <f>LOOKUP(U17,SCORE3!J:J,SCORE3!G:G)</f>
        <v>0</v>
      </c>
      <c r="W17" s="141">
        <f t="shared" si="0"/>
        <v>205</v>
      </c>
    </row>
    <row r="18" spans="2:23" ht="21.95" customHeight="1" x14ac:dyDescent="0.2">
      <c r="B18" s="142">
        <v>10</v>
      </c>
      <c r="C18" s="148" t="s">
        <v>105</v>
      </c>
      <c r="D18" s="149">
        <v>2010</v>
      </c>
      <c r="E18" s="149">
        <v>383890</v>
      </c>
      <c r="F18" s="146" t="s">
        <v>106</v>
      </c>
      <c r="G18" s="161">
        <v>8.8000000000000007</v>
      </c>
      <c r="H18" s="107">
        <f>LOOKUP(G18,SCORE3!B:B,SCORE3!A:A)</f>
        <v>75</v>
      </c>
      <c r="I18" s="64"/>
      <c r="J18" s="87">
        <f>LOOKUP(I18,SCORE3!D:D,SCORE3!A:A)</f>
        <v>0</v>
      </c>
      <c r="K18" s="159" t="s">
        <v>223</v>
      </c>
      <c r="L18" s="115">
        <f>IF(LEN(K18)=8,LOOKUP(SCORE3!N$2,SCORE3!E:E,SCORE3!A:A),LOOKUP(K18,SCORE3!E:E,SCORE3!A:A))</f>
        <v>55</v>
      </c>
      <c r="M18" s="65"/>
      <c r="N18" s="115">
        <f>LOOKUP(M18,SCORE3!C:C,SCORE3!A:A)</f>
        <v>0</v>
      </c>
      <c r="O18" s="65"/>
      <c r="P18" s="115">
        <f>LOOKUP(O18,SCORE3!K:K,SCORE3!L:L)</f>
        <v>0</v>
      </c>
      <c r="Q18" s="159">
        <v>4.29</v>
      </c>
      <c r="R18" s="107">
        <f>LOOKUP(Q18,SCORE3!H:H,SCORE3!G:G)</f>
        <v>70</v>
      </c>
      <c r="S18" s="65"/>
      <c r="T18" s="115">
        <f>LOOKUP(S18,SCORE3!I:I,SCORE3!G:G)</f>
        <v>0</v>
      </c>
      <c r="U18" s="65"/>
      <c r="V18" s="107">
        <f>LOOKUP(U18,SCORE3!J:J,SCORE3!G:G)</f>
        <v>0</v>
      </c>
      <c r="W18" s="141">
        <f t="shared" si="0"/>
        <v>200</v>
      </c>
    </row>
    <row r="19" spans="2:23" ht="21.95" customHeight="1" x14ac:dyDescent="0.2">
      <c r="B19" s="142">
        <v>11</v>
      </c>
      <c r="C19" s="148" t="s">
        <v>112</v>
      </c>
      <c r="D19" s="150">
        <v>2011</v>
      </c>
      <c r="E19" s="150">
        <v>404417</v>
      </c>
      <c r="F19" s="146" t="s">
        <v>106</v>
      </c>
      <c r="G19" s="161">
        <v>9.6999999999999993</v>
      </c>
      <c r="H19" s="107">
        <f>LOOKUP(G19,SCORE3!B:B,SCORE3!A:A)</f>
        <v>55</v>
      </c>
      <c r="I19" s="64"/>
      <c r="J19" s="87">
        <f>LOOKUP(I19,SCORE3!D:D,SCORE3!A:A)</f>
        <v>0</v>
      </c>
      <c r="K19" s="159" t="s">
        <v>229</v>
      </c>
      <c r="L19" s="115">
        <f>IF(LEN(K19)=8,LOOKUP(SCORE3!N$2,SCORE3!E:E,SCORE3!A:A),LOOKUP(K19,SCORE3!E:E,SCORE3!A:A))</f>
        <v>65</v>
      </c>
      <c r="M19" s="65"/>
      <c r="N19" s="115">
        <f>LOOKUP(M19,SCORE3!C:C,SCORE3!A:A)</f>
        <v>0</v>
      </c>
      <c r="O19" s="65"/>
      <c r="P19" s="115">
        <f>LOOKUP(O19,SCORE3!K:K,SCORE3!L:L)</f>
        <v>0</v>
      </c>
      <c r="Q19" s="159">
        <v>4.1500000000000004</v>
      </c>
      <c r="R19" s="107">
        <f>LOOKUP(Q19,SCORE3!H:H,SCORE3!G:G)</f>
        <v>70</v>
      </c>
      <c r="S19" s="65"/>
      <c r="T19" s="115">
        <f>LOOKUP(S19,SCORE3!I:I,SCORE3!G:G)</f>
        <v>0</v>
      </c>
      <c r="U19" s="65"/>
      <c r="V19" s="107">
        <f>LOOKUP(U19,SCORE3!J:J,SCORE3!G:G)</f>
        <v>0</v>
      </c>
      <c r="W19" s="141">
        <f t="shared" si="0"/>
        <v>190</v>
      </c>
    </row>
    <row r="20" spans="2:23" ht="21.95" customHeight="1" x14ac:dyDescent="0.2">
      <c r="B20" s="142">
        <v>12</v>
      </c>
      <c r="C20" s="146" t="s">
        <v>101</v>
      </c>
      <c r="D20" s="147">
        <v>2011</v>
      </c>
      <c r="E20" s="147" t="s">
        <v>102</v>
      </c>
      <c r="F20" s="146" t="s">
        <v>98</v>
      </c>
      <c r="G20" s="161">
        <v>9</v>
      </c>
      <c r="H20" s="107">
        <f>LOOKUP(G20,SCORE3!B:B,SCORE3!A:A)</f>
        <v>70</v>
      </c>
      <c r="I20" s="64"/>
      <c r="J20" s="87">
        <f>LOOKUP(I20,SCORE3!D:D,SCORE3!A:A)</f>
        <v>0</v>
      </c>
      <c r="K20" s="159" t="s">
        <v>222</v>
      </c>
      <c r="L20" s="115">
        <f>IF(LEN(K20)=8,LOOKUP(SCORE3!N$2,SCORE3!E:E,SCORE3!A:A),LOOKUP(K20,SCORE3!E:E,SCORE3!A:A))</f>
        <v>60</v>
      </c>
      <c r="M20" s="65"/>
      <c r="N20" s="115">
        <f>LOOKUP(M20,SCORE3!C:C,SCORE3!A:A)</f>
        <v>0</v>
      </c>
      <c r="O20" s="65"/>
      <c r="P20" s="115">
        <f>LOOKUP(O20,SCORE3!K:K,SCORE3!L:L)</f>
        <v>0</v>
      </c>
      <c r="Q20" s="159">
        <v>3.53</v>
      </c>
      <c r="R20" s="107">
        <f>LOOKUP(Q20,SCORE3!H:H,SCORE3!G:G)</f>
        <v>55</v>
      </c>
      <c r="S20" s="65"/>
      <c r="T20" s="115">
        <f>LOOKUP(S20,SCORE3!I:I,SCORE3!G:G)</f>
        <v>0</v>
      </c>
      <c r="U20" s="65"/>
      <c r="V20" s="107">
        <f>LOOKUP(U20,SCORE3!J:J,SCORE3!G:G)</f>
        <v>0</v>
      </c>
      <c r="W20" s="141">
        <f t="shared" si="0"/>
        <v>185</v>
      </c>
    </row>
    <row r="21" spans="2:23" ht="21.95" customHeight="1" x14ac:dyDescent="0.2">
      <c r="B21" s="142">
        <v>13</v>
      </c>
      <c r="C21" s="146" t="s">
        <v>99</v>
      </c>
      <c r="D21" s="147">
        <v>2011</v>
      </c>
      <c r="E21" s="147" t="s">
        <v>100</v>
      </c>
      <c r="F21" s="146" t="s">
        <v>98</v>
      </c>
      <c r="G21" s="161">
        <v>9.3000000000000007</v>
      </c>
      <c r="H21" s="107">
        <f>LOOKUP(G21,SCORE3!B:B,SCORE3!A:A)</f>
        <v>65</v>
      </c>
      <c r="I21" s="64"/>
      <c r="J21" s="87">
        <f>LOOKUP(I21,SCORE3!D:D,SCORE3!A:A)</f>
        <v>0</v>
      </c>
      <c r="K21" s="159" t="s">
        <v>221</v>
      </c>
      <c r="L21" s="115">
        <f>IF(LEN(K21)=8,LOOKUP(SCORE3!N$2,SCORE3!E:E,SCORE3!A:A),LOOKUP(K21,SCORE3!E:E,SCORE3!A:A))</f>
        <v>55</v>
      </c>
      <c r="M21" s="65"/>
      <c r="N21" s="115">
        <f>LOOKUP(M21,SCORE3!C:C,SCORE3!A:A)</f>
        <v>0</v>
      </c>
      <c r="O21" s="65"/>
      <c r="P21" s="115">
        <f>LOOKUP(O21,SCORE3!K:K,SCORE3!L:L)</f>
        <v>0</v>
      </c>
      <c r="Q21" s="159">
        <v>3.71</v>
      </c>
      <c r="R21" s="107">
        <f>LOOKUP(Q21,SCORE3!H:H,SCORE3!G:G)</f>
        <v>60</v>
      </c>
      <c r="S21" s="65"/>
      <c r="T21" s="115">
        <f>LOOKUP(S21,SCORE3!I:I,SCORE3!G:G)</f>
        <v>0</v>
      </c>
      <c r="U21" s="65"/>
      <c r="V21" s="107">
        <f>LOOKUP(U21,SCORE3!J:J,SCORE3!G:G)</f>
        <v>0</v>
      </c>
      <c r="W21" s="141">
        <f t="shared" si="0"/>
        <v>180</v>
      </c>
    </row>
    <row r="22" spans="2:23" ht="21.95" customHeight="1" x14ac:dyDescent="0.2">
      <c r="B22" s="142">
        <v>14</v>
      </c>
      <c r="C22" s="146" t="s">
        <v>119</v>
      </c>
      <c r="D22" s="147">
        <v>2011</v>
      </c>
      <c r="E22" s="147">
        <v>380470</v>
      </c>
      <c r="F22" s="146" t="s">
        <v>120</v>
      </c>
      <c r="G22" s="162">
        <v>9.1</v>
      </c>
      <c r="H22" s="107">
        <f>LOOKUP(G22,SCORE3!B:B,SCORE3!A:A)</f>
        <v>70</v>
      </c>
      <c r="I22" s="64"/>
      <c r="J22" s="87">
        <f>LOOKUP(I22,SCORE3!D:D,SCORE3!A:A)</f>
        <v>0</v>
      </c>
      <c r="K22" s="159" t="s">
        <v>235</v>
      </c>
      <c r="L22" s="115">
        <f>IF(LEN(K22)=8,LOOKUP(SCORE3!N$2,SCORE3!E:E,SCORE3!A:A),LOOKUP(K22,SCORE3!E:E,SCORE3!A:A))</f>
        <v>45</v>
      </c>
      <c r="M22" s="65"/>
      <c r="N22" s="115">
        <f>LOOKUP(M22,SCORE3!C:C,SCORE3!A:A)</f>
        <v>0</v>
      </c>
      <c r="O22" s="65"/>
      <c r="P22" s="115">
        <f>LOOKUP(O22,SCORE3!K:K,SCORE3!L:L)</f>
        <v>0</v>
      </c>
      <c r="Q22" s="160">
        <v>4.09</v>
      </c>
      <c r="R22" s="107">
        <f>LOOKUP(Q22,SCORE3!H:H,SCORE3!G:G)</f>
        <v>65</v>
      </c>
      <c r="S22" s="65"/>
      <c r="T22" s="115">
        <f>LOOKUP(S22,SCORE3!I:I,SCORE3!G:G)</f>
        <v>0</v>
      </c>
      <c r="U22" s="65"/>
      <c r="V22" s="107">
        <f>LOOKUP(U22,SCORE3!J:J,SCORE3!G:G)</f>
        <v>0</v>
      </c>
      <c r="W22" s="141">
        <f t="shared" si="0"/>
        <v>180</v>
      </c>
    </row>
    <row r="23" spans="2:23" ht="21.95" customHeight="1" x14ac:dyDescent="0.2">
      <c r="B23" s="142">
        <v>15</v>
      </c>
      <c r="C23" s="146" t="s">
        <v>122</v>
      </c>
      <c r="D23" s="147">
        <v>2010</v>
      </c>
      <c r="E23" s="147">
        <v>399822</v>
      </c>
      <c r="F23" s="146" t="s">
        <v>123</v>
      </c>
      <c r="G23" s="162">
        <v>9.6999999999999993</v>
      </c>
      <c r="H23" s="107">
        <f>LOOKUP(G23,SCORE3!B:B,SCORE3!A:A)</f>
        <v>55</v>
      </c>
      <c r="I23" s="64"/>
      <c r="J23" s="87">
        <f>LOOKUP(I23,SCORE3!D:D,SCORE3!A:A)</f>
        <v>0</v>
      </c>
      <c r="K23" s="159" t="s">
        <v>237</v>
      </c>
      <c r="L23" s="115">
        <f>IF(LEN(K23)=8,LOOKUP(SCORE3!N$2,SCORE3!E:E,SCORE3!A:A),LOOKUP(K23,SCORE3!E:E,SCORE3!A:A))</f>
        <v>50</v>
      </c>
      <c r="M23" s="65"/>
      <c r="N23" s="115">
        <f>LOOKUP(M23,SCORE3!C:C,SCORE3!A:A)</f>
        <v>0</v>
      </c>
      <c r="O23" s="65"/>
      <c r="P23" s="115">
        <f>LOOKUP(O23,SCORE3!K:K,SCORE3!L:L)</f>
        <v>0</v>
      </c>
      <c r="Q23" s="160">
        <v>4.09</v>
      </c>
      <c r="R23" s="107">
        <f>LOOKUP(Q23,SCORE3!H:H,SCORE3!G:G)</f>
        <v>65</v>
      </c>
      <c r="S23" s="65"/>
      <c r="T23" s="115">
        <f>LOOKUP(S23,SCORE3!I:I,SCORE3!G:G)</f>
        <v>0</v>
      </c>
      <c r="U23" s="65"/>
      <c r="V23" s="107">
        <f>LOOKUP(U23,SCORE3!J:J,SCORE3!G:G)</f>
        <v>0</v>
      </c>
      <c r="W23" s="141">
        <f t="shared" si="0"/>
        <v>170</v>
      </c>
    </row>
    <row r="24" spans="2:23" ht="21.95" customHeight="1" x14ac:dyDescent="0.2">
      <c r="B24" s="142">
        <v>16</v>
      </c>
      <c r="C24" s="146" t="s">
        <v>126</v>
      </c>
      <c r="D24" s="147">
        <v>2011</v>
      </c>
      <c r="E24" s="147">
        <v>407123</v>
      </c>
      <c r="F24" s="146" t="s">
        <v>123</v>
      </c>
      <c r="G24" s="162">
        <v>9.6</v>
      </c>
      <c r="H24" s="107">
        <f>LOOKUP(G24,SCORE3!B:B,SCORE3!A:A)</f>
        <v>55</v>
      </c>
      <c r="I24" s="64"/>
      <c r="J24" s="87">
        <f>LOOKUP(I24,SCORE3!D:D,SCORE3!A:A)</f>
        <v>0</v>
      </c>
      <c r="K24" s="159" t="s">
        <v>240</v>
      </c>
      <c r="L24" s="115">
        <f>IF(LEN(K24)=8,LOOKUP(SCORE3!N$2,SCORE3!E:E,SCORE3!A:A),LOOKUP(K24,SCORE3!E:E,SCORE3!A:A))</f>
        <v>65</v>
      </c>
      <c r="M24" s="65"/>
      <c r="N24" s="115">
        <f>LOOKUP(M24,SCORE3!C:C,SCORE3!A:A)</f>
        <v>0</v>
      </c>
      <c r="O24" s="65"/>
      <c r="P24" s="115">
        <f>LOOKUP(O24,SCORE3!K:K,SCORE3!L:L)</f>
        <v>0</v>
      </c>
      <c r="Q24" s="160">
        <v>3.35</v>
      </c>
      <c r="R24" s="107">
        <f>LOOKUP(Q24,SCORE3!H:H,SCORE3!G:G)</f>
        <v>50</v>
      </c>
      <c r="S24" s="65"/>
      <c r="T24" s="115">
        <f>LOOKUP(S24,SCORE3!I:I,SCORE3!G:G)</f>
        <v>0</v>
      </c>
      <c r="U24" s="65"/>
      <c r="V24" s="107">
        <f>LOOKUP(U24,SCORE3!J:J,SCORE3!G:G)</f>
        <v>0</v>
      </c>
      <c r="W24" s="141">
        <f t="shared" si="0"/>
        <v>170</v>
      </c>
    </row>
    <row r="25" spans="2:23" ht="21.95" customHeight="1" x14ac:dyDescent="0.2">
      <c r="B25" s="142">
        <v>17</v>
      </c>
      <c r="C25" s="146" t="s">
        <v>124</v>
      </c>
      <c r="D25" s="147">
        <v>2010</v>
      </c>
      <c r="E25" s="147">
        <v>399823</v>
      </c>
      <c r="F25" s="146" t="s">
        <v>123</v>
      </c>
      <c r="G25" s="162">
        <v>9.6999999999999993</v>
      </c>
      <c r="H25" s="107">
        <f>LOOKUP(G25,SCORE3!B:B,SCORE3!A:A)</f>
        <v>55</v>
      </c>
      <c r="I25" s="64"/>
      <c r="J25" s="87">
        <f>LOOKUP(I25,SCORE3!D:D,SCORE3!A:A)</f>
        <v>0</v>
      </c>
      <c r="K25" s="159" t="s">
        <v>238</v>
      </c>
      <c r="L25" s="115">
        <f>IF(LEN(K25)=8,LOOKUP(SCORE3!N$2,SCORE3!E:E,SCORE3!A:A),LOOKUP(K25,SCORE3!E:E,SCORE3!A:A))</f>
        <v>55</v>
      </c>
      <c r="M25" s="65"/>
      <c r="N25" s="115">
        <f>LOOKUP(M25,SCORE3!C:C,SCORE3!A:A)</f>
        <v>0</v>
      </c>
      <c r="O25" s="65"/>
      <c r="P25" s="115">
        <f>LOOKUP(O25,SCORE3!K:K,SCORE3!L:L)</f>
        <v>0</v>
      </c>
      <c r="Q25" s="160">
        <v>3.67</v>
      </c>
      <c r="R25" s="107">
        <f>LOOKUP(Q25,SCORE3!H:H,SCORE3!G:G)</f>
        <v>55</v>
      </c>
      <c r="S25" s="65"/>
      <c r="T25" s="115">
        <f>LOOKUP(S25,SCORE3!I:I,SCORE3!G:G)</f>
        <v>0</v>
      </c>
      <c r="U25" s="65"/>
      <c r="V25" s="107">
        <f>LOOKUP(U25,SCORE3!J:J,SCORE3!G:G)</f>
        <v>0</v>
      </c>
      <c r="W25" s="141">
        <f t="shared" si="0"/>
        <v>165</v>
      </c>
    </row>
    <row r="26" spans="2:23" ht="21.95" customHeight="1" x14ac:dyDescent="0.2">
      <c r="B26" s="142">
        <v>18</v>
      </c>
      <c r="C26" s="148" t="s">
        <v>110</v>
      </c>
      <c r="D26" s="149">
        <v>2011</v>
      </c>
      <c r="E26" s="149">
        <v>404428</v>
      </c>
      <c r="F26" s="146" t="s">
        <v>106</v>
      </c>
      <c r="G26" s="161">
        <v>9.3000000000000007</v>
      </c>
      <c r="H26" s="107">
        <f>LOOKUP(G26,SCORE3!B:B,SCORE3!A:A)</f>
        <v>65</v>
      </c>
      <c r="I26" s="64"/>
      <c r="J26" s="87">
        <f>LOOKUP(I26,SCORE3!D:D,SCORE3!A:A)</f>
        <v>0</v>
      </c>
      <c r="K26" s="159" t="s">
        <v>227</v>
      </c>
      <c r="L26" s="115">
        <f>IF(LEN(K26)=8,LOOKUP(SCORE3!N$2,SCORE3!E:E,SCORE3!A:A),LOOKUP(K26,SCORE3!E:E,SCORE3!A:A))</f>
        <v>20</v>
      </c>
      <c r="M26" s="65"/>
      <c r="N26" s="115">
        <f>LOOKUP(M26,SCORE3!C:C,SCORE3!A:A)</f>
        <v>0</v>
      </c>
      <c r="O26" s="65"/>
      <c r="P26" s="115">
        <f>LOOKUP(O26,SCORE3!K:K,SCORE3!L:L)</f>
        <v>0</v>
      </c>
      <c r="Q26" s="159">
        <v>3.98</v>
      </c>
      <c r="R26" s="107">
        <f>LOOKUP(Q26,SCORE3!H:H,SCORE3!G:G)</f>
        <v>65</v>
      </c>
      <c r="S26" s="65"/>
      <c r="T26" s="115">
        <f>LOOKUP(S26,SCORE3!I:I,SCORE3!G:G)</f>
        <v>0</v>
      </c>
      <c r="U26" s="65"/>
      <c r="V26" s="107">
        <f>LOOKUP(U26,SCORE3!J:J,SCORE3!G:G)</f>
        <v>0</v>
      </c>
      <c r="W26" s="141">
        <f t="shared" si="0"/>
        <v>150</v>
      </c>
    </row>
    <row r="27" spans="2:23" ht="21.95" customHeight="1" x14ac:dyDescent="0.2">
      <c r="B27" s="142">
        <v>19</v>
      </c>
      <c r="C27" s="148" t="s">
        <v>111</v>
      </c>
      <c r="D27" s="149">
        <v>2011</v>
      </c>
      <c r="E27" s="149">
        <v>404433</v>
      </c>
      <c r="F27" s="146" t="s">
        <v>106</v>
      </c>
      <c r="G27" s="161">
        <v>10.4</v>
      </c>
      <c r="H27" s="107">
        <f>LOOKUP(G27,SCORE3!B:B,SCORE3!A:A)</f>
        <v>35</v>
      </c>
      <c r="I27" s="64"/>
      <c r="J27" s="87">
        <f>LOOKUP(I27,SCORE3!D:D,SCORE3!A:A)</f>
        <v>0</v>
      </c>
      <c r="K27" s="159" t="s">
        <v>228</v>
      </c>
      <c r="L27" s="115">
        <f>IF(LEN(K27)=8,LOOKUP(SCORE3!N$2,SCORE3!E:E,SCORE3!A:A),LOOKUP(K27,SCORE3!E:E,SCORE3!A:A))</f>
        <v>60</v>
      </c>
      <c r="M27" s="65"/>
      <c r="N27" s="115">
        <f>LOOKUP(M27,SCORE3!C:C,SCORE3!A:A)</f>
        <v>0</v>
      </c>
      <c r="O27" s="65"/>
      <c r="P27" s="115">
        <f>LOOKUP(O27,SCORE3!K:K,SCORE3!L:L)</f>
        <v>0</v>
      </c>
      <c r="Q27" s="159">
        <v>3.56</v>
      </c>
      <c r="R27" s="107">
        <f>LOOKUP(Q27,SCORE3!H:H,SCORE3!G:G)</f>
        <v>55</v>
      </c>
      <c r="S27" s="65"/>
      <c r="T27" s="115">
        <f>LOOKUP(S27,SCORE3!I:I,SCORE3!G:G)</f>
        <v>0</v>
      </c>
      <c r="U27" s="65"/>
      <c r="V27" s="107">
        <f>LOOKUP(U27,SCORE3!J:J,SCORE3!G:G)</f>
        <v>0</v>
      </c>
      <c r="W27" s="141">
        <f t="shared" si="0"/>
        <v>150</v>
      </c>
    </row>
    <row r="28" spans="2:23" ht="21.95" customHeight="1" x14ac:dyDescent="0.2">
      <c r="B28" s="142">
        <v>20</v>
      </c>
      <c r="C28" s="146" t="s">
        <v>113</v>
      </c>
      <c r="D28" s="147">
        <v>2010</v>
      </c>
      <c r="E28" s="147">
        <v>378644</v>
      </c>
      <c r="F28" s="146" t="s">
        <v>114</v>
      </c>
      <c r="G28" s="162">
        <v>10</v>
      </c>
      <c r="H28" s="107">
        <f>LOOKUP(G28,SCORE3!B:B,SCORE3!A:A)</f>
        <v>45</v>
      </c>
      <c r="I28" s="64"/>
      <c r="J28" s="87">
        <f>LOOKUP(I28,SCORE3!D:D,SCORE3!A:A)</f>
        <v>0</v>
      </c>
      <c r="K28" s="159" t="s">
        <v>230</v>
      </c>
      <c r="L28" s="115">
        <f>IF(LEN(K28)=8,LOOKUP(SCORE3!N$2,SCORE3!E:E,SCORE3!A:A),LOOKUP(K28,SCORE3!E:E,SCORE3!A:A))</f>
        <v>50</v>
      </c>
      <c r="M28" s="65"/>
      <c r="N28" s="115">
        <f>LOOKUP(M28,SCORE3!C:C,SCORE3!A:A)</f>
        <v>0</v>
      </c>
      <c r="O28" s="65"/>
      <c r="P28" s="115">
        <f>LOOKUP(O28,SCORE3!K:K,SCORE3!L:L)</f>
        <v>0</v>
      </c>
      <c r="Q28" s="160">
        <v>3.53</v>
      </c>
      <c r="R28" s="107">
        <f>LOOKUP(Q28,SCORE3!H:H,SCORE3!G:G)</f>
        <v>55</v>
      </c>
      <c r="S28" s="65"/>
      <c r="T28" s="115">
        <f>LOOKUP(S28,SCORE3!I:I,SCORE3!G:G)</f>
        <v>0</v>
      </c>
      <c r="U28" s="65"/>
      <c r="V28" s="107">
        <f>LOOKUP(U28,SCORE3!J:J,SCORE3!G:G)</f>
        <v>0</v>
      </c>
      <c r="W28" s="141">
        <f t="shared" si="0"/>
        <v>150</v>
      </c>
    </row>
    <row r="29" spans="2:23" ht="21.95" customHeight="1" x14ac:dyDescent="0.2">
      <c r="B29" s="142">
        <v>21</v>
      </c>
      <c r="C29" s="146" t="s">
        <v>125</v>
      </c>
      <c r="D29" s="147">
        <v>2011</v>
      </c>
      <c r="E29" s="147">
        <v>407063</v>
      </c>
      <c r="F29" s="146" t="s">
        <v>123</v>
      </c>
      <c r="G29" s="162">
        <v>9.4</v>
      </c>
      <c r="H29" s="107">
        <f>LOOKUP(G29,SCORE3!B:B,SCORE3!A:A)</f>
        <v>60</v>
      </c>
      <c r="I29" s="64"/>
      <c r="J29" s="87">
        <f>LOOKUP(I29,SCORE3!D:D,SCORE3!A:A)</f>
        <v>0</v>
      </c>
      <c r="K29" s="159" t="s">
        <v>239</v>
      </c>
      <c r="L29" s="115">
        <f>IF(LEN(K29)=8,LOOKUP(SCORE3!N$2,SCORE3!E:E,SCORE3!A:A),LOOKUP(K29,SCORE3!E:E,SCORE3!A:A))</f>
        <v>40</v>
      </c>
      <c r="M29" s="65"/>
      <c r="N29" s="115">
        <f>LOOKUP(M29,SCORE3!C:C,SCORE3!A:A)</f>
        <v>0</v>
      </c>
      <c r="O29" s="65"/>
      <c r="P29" s="115">
        <f>LOOKUP(O29,SCORE3!K:K,SCORE3!L:L)</f>
        <v>0</v>
      </c>
      <c r="Q29" s="160">
        <v>3.42</v>
      </c>
      <c r="R29" s="107">
        <f>LOOKUP(Q29,SCORE3!H:H,SCORE3!G:G)</f>
        <v>50</v>
      </c>
      <c r="S29" s="65"/>
      <c r="T29" s="115">
        <f>LOOKUP(S29,SCORE3!I:I,SCORE3!G:G)</f>
        <v>0</v>
      </c>
      <c r="U29" s="65"/>
      <c r="V29" s="107">
        <f>LOOKUP(U29,SCORE3!J:J,SCORE3!G:G)</f>
        <v>0</v>
      </c>
      <c r="W29" s="141">
        <f t="shared" si="0"/>
        <v>150</v>
      </c>
    </row>
    <row r="30" spans="2:23" ht="21.95" customHeight="1" x14ac:dyDescent="0.2">
      <c r="B30" s="142">
        <v>22</v>
      </c>
      <c r="C30" s="146" t="s">
        <v>118</v>
      </c>
      <c r="D30" s="147">
        <v>2011</v>
      </c>
      <c r="E30" s="147">
        <v>406717</v>
      </c>
      <c r="F30" s="146" t="s">
        <v>114</v>
      </c>
      <c r="G30" s="162">
        <v>9.9</v>
      </c>
      <c r="H30" s="107">
        <f>LOOKUP(G30,SCORE3!B:B,SCORE3!A:A)</f>
        <v>50</v>
      </c>
      <c r="I30" s="64"/>
      <c r="J30" s="87">
        <f>LOOKUP(I30,SCORE3!D:D,SCORE3!A:A)</f>
        <v>0</v>
      </c>
      <c r="K30" s="159" t="s">
        <v>234</v>
      </c>
      <c r="L30" s="115">
        <f>IF(LEN(K30)=8,LOOKUP(SCORE3!N$2,SCORE3!E:E,SCORE3!A:A),LOOKUP(K30,SCORE3!E:E,SCORE3!A:A))</f>
        <v>50</v>
      </c>
      <c r="M30" s="65"/>
      <c r="N30" s="115">
        <f>LOOKUP(M30,SCORE3!C:C,SCORE3!A:A)</f>
        <v>0</v>
      </c>
      <c r="O30" s="65"/>
      <c r="P30" s="115">
        <f>LOOKUP(O30,SCORE3!K:K,SCORE3!L:L)</f>
        <v>0</v>
      </c>
      <c r="Q30" s="160">
        <v>3.2</v>
      </c>
      <c r="R30" s="107">
        <f>LOOKUP(Q30,SCORE3!H:H,SCORE3!G:G)</f>
        <v>45</v>
      </c>
      <c r="S30" s="65"/>
      <c r="T30" s="115">
        <f>LOOKUP(S30,SCORE3!I:I,SCORE3!G:G)</f>
        <v>0</v>
      </c>
      <c r="U30" s="65"/>
      <c r="V30" s="107">
        <f>LOOKUP(U30,SCORE3!J:J,SCORE3!G:G)</f>
        <v>0</v>
      </c>
      <c r="W30" s="141">
        <f t="shared" si="0"/>
        <v>145</v>
      </c>
    </row>
    <row r="31" spans="2:23" ht="21.95" customHeight="1" x14ac:dyDescent="0.2">
      <c r="B31" s="142">
        <v>23</v>
      </c>
      <c r="C31" s="146" t="s">
        <v>117</v>
      </c>
      <c r="D31" s="147">
        <v>2011</v>
      </c>
      <c r="E31" s="147">
        <v>403498</v>
      </c>
      <c r="F31" s="146" t="s">
        <v>114</v>
      </c>
      <c r="G31" s="162">
        <v>10</v>
      </c>
      <c r="H31" s="107">
        <f>LOOKUP(G31,SCORE3!B:B,SCORE3!A:A)</f>
        <v>45</v>
      </c>
      <c r="I31" s="64"/>
      <c r="J31" s="87">
        <f>LOOKUP(I31,SCORE3!D:D,SCORE3!A:A)</f>
        <v>0</v>
      </c>
      <c r="K31" s="159" t="s">
        <v>233</v>
      </c>
      <c r="L31" s="115">
        <f>IF(LEN(K31)=8,LOOKUP(SCORE3!N$2,SCORE3!E:E,SCORE3!A:A),LOOKUP(K31,SCORE3!E:E,SCORE3!A:A))</f>
        <v>40</v>
      </c>
      <c r="M31" s="65"/>
      <c r="N31" s="115">
        <f>LOOKUP(M31,SCORE3!C:C,SCORE3!A:A)</f>
        <v>0</v>
      </c>
      <c r="O31" s="65"/>
      <c r="P31" s="115">
        <f>LOOKUP(O31,SCORE3!K:K,SCORE3!L:L)</f>
        <v>0</v>
      </c>
      <c r="Q31" s="160">
        <v>3.22</v>
      </c>
      <c r="R31" s="107">
        <f>LOOKUP(Q31,SCORE3!H:H,SCORE3!G:G)</f>
        <v>45</v>
      </c>
      <c r="S31" s="65"/>
      <c r="T31" s="115">
        <f>LOOKUP(S31,SCORE3!I:I,SCORE3!G:G)</f>
        <v>0</v>
      </c>
      <c r="U31" s="65"/>
      <c r="V31" s="107">
        <f>LOOKUP(U31,SCORE3!J:J,SCORE3!G:G)</f>
        <v>0</v>
      </c>
      <c r="W31" s="141">
        <f t="shared" si="0"/>
        <v>130</v>
      </c>
    </row>
    <row r="32" spans="2:23" ht="21.95" customHeight="1" x14ac:dyDescent="0.2">
      <c r="B32" s="142">
        <v>24</v>
      </c>
      <c r="C32" s="146" t="s">
        <v>132</v>
      </c>
      <c r="D32" s="147">
        <v>2011</v>
      </c>
      <c r="E32" s="147">
        <v>383583</v>
      </c>
      <c r="F32" s="146" t="s">
        <v>133</v>
      </c>
      <c r="G32" s="162">
        <v>9.9</v>
      </c>
      <c r="H32" s="107">
        <f>LOOKUP(G32,SCORE3!B:B,SCORE3!A:A)</f>
        <v>50</v>
      </c>
      <c r="I32" s="64"/>
      <c r="J32" s="87">
        <f>LOOKUP(I32,SCORE3!D:D,SCORE3!A:A)</f>
        <v>0</v>
      </c>
      <c r="K32" s="159" t="s">
        <v>244</v>
      </c>
      <c r="L32" s="115">
        <f>IF(LEN(K32)=8,LOOKUP(SCORE3!N$2,SCORE3!E:E,SCORE3!A:A),LOOKUP(K32,SCORE3!E:E,SCORE3!A:A))</f>
        <v>40</v>
      </c>
      <c r="M32" s="65"/>
      <c r="N32" s="115">
        <f>LOOKUP(M32,SCORE3!C:C,SCORE3!A:A)</f>
        <v>0</v>
      </c>
      <c r="O32" s="65"/>
      <c r="P32" s="115">
        <f>LOOKUP(O32,SCORE3!K:K,SCORE3!L:L)</f>
        <v>0</v>
      </c>
      <c r="Q32" s="160">
        <v>2.74</v>
      </c>
      <c r="R32" s="107">
        <f>LOOKUP(Q32,SCORE3!H:H,SCORE3!G:G)</f>
        <v>35</v>
      </c>
      <c r="S32" s="65"/>
      <c r="T32" s="115">
        <f>LOOKUP(S32,SCORE3!I:I,SCORE3!G:G)</f>
        <v>0</v>
      </c>
      <c r="U32" s="65"/>
      <c r="V32" s="107">
        <f>LOOKUP(U32,SCORE3!J:J,SCORE3!G:G)</f>
        <v>0</v>
      </c>
      <c r="W32" s="141">
        <f t="shared" si="0"/>
        <v>125</v>
      </c>
    </row>
    <row r="33" spans="2:23" ht="21.95" customHeight="1" x14ac:dyDescent="0.2">
      <c r="B33" s="142">
        <v>25</v>
      </c>
      <c r="C33" s="146" t="s">
        <v>131</v>
      </c>
      <c r="D33" s="147">
        <v>2011</v>
      </c>
      <c r="E33" s="147">
        <v>404232</v>
      </c>
      <c r="F33" s="146" t="s">
        <v>129</v>
      </c>
      <c r="G33" s="162">
        <v>10.7</v>
      </c>
      <c r="H33" s="107">
        <f>LOOKUP(G33,SCORE3!B:B,SCORE3!A:A)</f>
        <v>30</v>
      </c>
      <c r="I33" s="64"/>
      <c r="J33" s="87">
        <f>LOOKUP(I33,SCORE3!D:D,SCORE3!A:A)</f>
        <v>0</v>
      </c>
      <c r="K33" s="159" t="s">
        <v>243</v>
      </c>
      <c r="L33" s="115">
        <f>IF(LEN(K33)=8,LOOKUP(SCORE3!N$2,SCORE3!E:E,SCORE3!A:A),LOOKUP(K33,SCORE3!E:E,SCORE3!A:A))</f>
        <v>40</v>
      </c>
      <c r="M33" s="65"/>
      <c r="N33" s="115">
        <f>LOOKUP(M33,SCORE3!C:C,SCORE3!A:A)</f>
        <v>0</v>
      </c>
      <c r="O33" s="65"/>
      <c r="P33" s="115">
        <f>LOOKUP(O33,SCORE3!K:K,SCORE3!L:L)</f>
        <v>0</v>
      </c>
      <c r="Q33" s="160">
        <v>3.43</v>
      </c>
      <c r="R33" s="107">
        <f>LOOKUP(Q33,SCORE3!H:H,SCORE3!G:G)</f>
        <v>50</v>
      </c>
      <c r="S33" s="65"/>
      <c r="T33" s="115">
        <f>LOOKUP(S33,SCORE3!I:I,SCORE3!G:G)</f>
        <v>0</v>
      </c>
      <c r="U33" s="65"/>
      <c r="V33" s="107">
        <f>LOOKUP(U33,SCORE3!J:J,SCORE3!G:G)</f>
        <v>0</v>
      </c>
      <c r="W33" s="141">
        <f t="shared" si="0"/>
        <v>120</v>
      </c>
    </row>
    <row r="34" spans="2:23" ht="21.95" customHeight="1" x14ac:dyDescent="0.2">
      <c r="B34" s="142">
        <v>26</v>
      </c>
      <c r="C34" s="146" t="s">
        <v>127</v>
      </c>
      <c r="D34" s="147">
        <v>2011</v>
      </c>
      <c r="E34" s="147" t="s">
        <v>100</v>
      </c>
      <c r="F34" s="146" t="s">
        <v>123</v>
      </c>
      <c r="G34" s="162">
        <v>9.9</v>
      </c>
      <c r="H34" s="107">
        <f>LOOKUP(G34,SCORE3!B:B,SCORE3!A:A)</f>
        <v>50</v>
      </c>
      <c r="I34" s="64"/>
      <c r="J34" s="87">
        <f>LOOKUP(I34,SCORE3!D:D,SCORE3!A:A)</f>
        <v>0</v>
      </c>
      <c r="K34" s="159"/>
      <c r="L34" s="115">
        <f>IF(LEN(K34)=8,LOOKUP(SCORE3!N$2,SCORE3!E:E,SCORE3!A:A),LOOKUP(K34,SCORE3!E:E,SCORE3!A:A))</f>
        <v>0</v>
      </c>
      <c r="M34" s="65"/>
      <c r="N34" s="115">
        <f>LOOKUP(M34,SCORE3!C:C,SCORE3!A:A)</f>
        <v>0</v>
      </c>
      <c r="O34" s="65"/>
      <c r="P34" s="115">
        <f>LOOKUP(O34,SCORE3!K:K,SCORE3!L:L)</f>
        <v>0</v>
      </c>
      <c r="Q34" s="160">
        <v>3.57</v>
      </c>
      <c r="R34" s="107">
        <f>LOOKUP(Q34,SCORE3!H:H,SCORE3!G:G)</f>
        <v>55</v>
      </c>
      <c r="S34" s="65"/>
      <c r="T34" s="115">
        <f>LOOKUP(S34,SCORE3!I:I,SCORE3!G:G)</f>
        <v>0</v>
      </c>
      <c r="U34" s="65"/>
      <c r="V34" s="107">
        <f>LOOKUP(U34,SCORE3!J:J,SCORE3!G:G)</f>
        <v>0</v>
      </c>
      <c r="W34" s="141">
        <f t="shared" si="0"/>
        <v>105</v>
      </c>
    </row>
    <row r="35" spans="2:23" ht="21.95" customHeight="1" x14ac:dyDescent="0.2">
      <c r="B35" s="142">
        <v>27</v>
      </c>
      <c r="C35" s="146" t="s">
        <v>135</v>
      </c>
      <c r="D35" s="147">
        <v>2011</v>
      </c>
      <c r="E35" s="147">
        <v>407809</v>
      </c>
      <c r="F35" s="146" t="s">
        <v>133</v>
      </c>
      <c r="G35" s="162">
        <v>9.9</v>
      </c>
      <c r="H35" s="107">
        <f>LOOKUP(G35,SCORE3!B:B,SCORE3!A:A)</f>
        <v>50</v>
      </c>
      <c r="I35" s="64"/>
      <c r="J35" s="87">
        <f>LOOKUP(I35,SCORE3!D:D,SCORE3!A:A)</f>
        <v>0</v>
      </c>
      <c r="K35" s="159" t="s">
        <v>246</v>
      </c>
      <c r="L35" s="115">
        <f>IF(LEN(K35)=8,LOOKUP(SCORE3!N$2,SCORE3!E:E,SCORE3!A:A),LOOKUP(K35,SCORE3!E:E,SCORE3!A:A))</f>
        <v>25</v>
      </c>
      <c r="M35" s="65"/>
      <c r="N35" s="115">
        <f>LOOKUP(M35,SCORE3!C:C,SCORE3!A:A)</f>
        <v>0</v>
      </c>
      <c r="O35" s="65"/>
      <c r="P35" s="115">
        <f>LOOKUP(O35,SCORE3!K:K,SCORE3!L:L)</f>
        <v>0</v>
      </c>
      <c r="Q35" s="160">
        <v>2.63</v>
      </c>
      <c r="R35" s="107">
        <f>LOOKUP(Q35,SCORE3!H:H,SCORE3!G:G)</f>
        <v>30</v>
      </c>
      <c r="S35" s="65"/>
      <c r="T35" s="115">
        <f>LOOKUP(S35,SCORE3!I:I,SCORE3!G:G)</f>
        <v>0</v>
      </c>
      <c r="U35" s="65"/>
      <c r="V35" s="107">
        <f>LOOKUP(U35,SCORE3!J:J,SCORE3!G:G)</f>
        <v>0</v>
      </c>
      <c r="W35" s="141">
        <f t="shared" si="0"/>
        <v>105</v>
      </c>
    </row>
    <row r="36" spans="2:23" ht="21.95" customHeight="1" x14ac:dyDescent="0.2">
      <c r="B36" s="142">
        <v>28</v>
      </c>
      <c r="C36" s="146" t="s">
        <v>103</v>
      </c>
      <c r="D36" s="147">
        <v>2011</v>
      </c>
      <c r="E36" s="147" t="s">
        <v>104</v>
      </c>
      <c r="F36" s="146" t="s">
        <v>98</v>
      </c>
      <c r="G36" s="161">
        <v>10.199999999999999</v>
      </c>
      <c r="H36" s="107">
        <f>LOOKUP(G36,SCORE3!B:B,SCORE3!A:A)</f>
        <v>40</v>
      </c>
      <c r="I36" s="64"/>
      <c r="J36" s="87">
        <f>LOOKUP(I36,SCORE3!D:D,SCORE3!A:A)</f>
        <v>0</v>
      </c>
      <c r="K36" s="160">
        <v>0</v>
      </c>
      <c r="L36" s="115">
        <f>IF(LEN(K36)=8,LOOKUP(SCORE3!N$2,SCORE3!E:E,SCORE3!A:A),LOOKUP(K36,SCORE3!E:E,SCORE3!A:A))</f>
        <v>0</v>
      </c>
      <c r="M36" s="65"/>
      <c r="N36" s="115">
        <f>LOOKUP(M36,SCORE3!C:C,SCORE3!A:A)</f>
        <v>0</v>
      </c>
      <c r="O36" s="65"/>
      <c r="P36" s="115">
        <f>LOOKUP(O36,SCORE3!K:K,SCORE3!L:L)</f>
        <v>0</v>
      </c>
      <c r="Q36" s="159">
        <v>3.55</v>
      </c>
      <c r="R36" s="107">
        <f>LOOKUP(Q36,SCORE3!H:H,SCORE3!G:G)</f>
        <v>55</v>
      </c>
      <c r="S36" s="65"/>
      <c r="T36" s="115">
        <f>LOOKUP(S36,SCORE3!I:I,SCORE3!G:G)</f>
        <v>0</v>
      </c>
      <c r="U36" s="65"/>
      <c r="V36" s="107">
        <f>LOOKUP(U36,SCORE3!J:J,SCORE3!G:G)</f>
        <v>0</v>
      </c>
      <c r="W36" s="141">
        <f t="shared" si="0"/>
        <v>95</v>
      </c>
    </row>
    <row r="37" spans="2:23" ht="21.95" customHeight="1" x14ac:dyDescent="0.2">
      <c r="B37" s="142">
        <v>29</v>
      </c>
      <c r="C37" s="146" t="s">
        <v>134</v>
      </c>
      <c r="D37" s="147">
        <v>2011</v>
      </c>
      <c r="E37" s="147">
        <v>404124</v>
      </c>
      <c r="F37" s="146" t="s">
        <v>133</v>
      </c>
      <c r="G37" s="162">
        <v>10.199999999999999</v>
      </c>
      <c r="H37" s="107">
        <f>LOOKUP(G37,SCORE3!B:B,SCORE3!A:A)</f>
        <v>40</v>
      </c>
      <c r="I37" s="64"/>
      <c r="J37" s="87">
        <f>LOOKUP(I37,SCORE3!D:D,SCORE3!A:A)</f>
        <v>0</v>
      </c>
      <c r="K37" s="159" t="s">
        <v>245</v>
      </c>
      <c r="L37" s="115">
        <f>IF(LEN(K37)=8,LOOKUP(SCORE3!N$2,SCORE3!E:E,SCORE3!A:A),LOOKUP(K37,SCORE3!E:E,SCORE3!A:A))</f>
        <v>10</v>
      </c>
      <c r="M37" s="65"/>
      <c r="N37" s="115">
        <f>LOOKUP(M37,SCORE3!C:C,SCORE3!A:A)</f>
        <v>0</v>
      </c>
      <c r="O37" s="65"/>
      <c r="P37" s="115">
        <f>LOOKUP(O37,SCORE3!K:K,SCORE3!L:L)</f>
        <v>0</v>
      </c>
      <c r="Q37" s="160">
        <v>2.95</v>
      </c>
      <c r="R37" s="107">
        <f>LOOKUP(Q37,SCORE3!H:H,SCORE3!G:G)</f>
        <v>40</v>
      </c>
      <c r="S37" s="65"/>
      <c r="T37" s="115">
        <f>LOOKUP(S37,SCORE3!I:I,SCORE3!G:G)</f>
        <v>0</v>
      </c>
      <c r="U37" s="65"/>
      <c r="V37" s="107">
        <f>LOOKUP(U37,SCORE3!J:J,SCORE3!G:G)</f>
        <v>0</v>
      </c>
      <c r="W37" s="141">
        <f t="shared" si="0"/>
        <v>90</v>
      </c>
    </row>
  </sheetData>
  <sheetProtection insertRows="0" deleteRows="0" selectLockedCells="1"/>
  <autoFilter ref="C8:W37">
    <sortState ref="C9:W37">
      <sortCondition descending="1" ref="W8"/>
    </sortState>
  </autoFilter>
  <sortState ref="C9:W37">
    <sortCondition descending="1" ref="W9:W37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phoneticPr fontId="27" type="noConversion"/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T9:T37 R9:R37 P9:P37 N9:N37 L9:L37 H9:H37 V9:W37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rgb="FFFF0000"/>
    <pageSetUpPr fitToPage="1"/>
  </sheetPr>
  <dimension ref="A1:AD93"/>
  <sheetViews>
    <sheetView tabSelected="1" zoomScale="78" zoomScaleNormal="78" workbookViewId="0">
      <selection activeCell="X29" sqref="X29"/>
    </sheetView>
  </sheetViews>
  <sheetFormatPr defaultColWidth="9.140625" defaultRowHeight="15.75" x14ac:dyDescent="0.25"/>
  <cols>
    <col min="1" max="1" width="2" style="5" customWidth="1"/>
    <col min="2" max="2" width="5.5703125" style="5" customWidth="1"/>
    <col min="3" max="3" width="32.42578125" style="7" customWidth="1"/>
    <col min="4" max="4" width="8.28515625" style="61" customWidth="1"/>
    <col min="5" max="5" width="9.28515625" style="61" customWidth="1"/>
    <col min="6" max="6" width="26.5703125" style="7" customWidth="1"/>
    <col min="7" max="7" width="6.7109375" style="93" customWidth="1"/>
    <col min="8" max="8" width="6.7109375" style="108" customWidth="1"/>
    <col min="9" max="9" width="7" style="28" bestFit="1" customWidth="1"/>
    <col min="10" max="10" width="5.7109375" style="54" bestFit="1" customWidth="1"/>
    <col min="11" max="11" width="8.85546875" style="118" customWidth="1"/>
    <col min="12" max="12" width="6.7109375" style="111" customWidth="1"/>
    <col min="13" max="13" width="8.42578125" style="93" bestFit="1" customWidth="1"/>
    <col min="14" max="14" width="5.7109375" style="111" bestFit="1" customWidth="1"/>
    <col min="15" max="15" width="7.42578125" style="93" bestFit="1" customWidth="1"/>
    <col min="16" max="16" width="5.7109375" style="111" bestFit="1" customWidth="1"/>
    <col min="17" max="17" width="6.7109375" style="93" customWidth="1"/>
    <col min="18" max="18" width="6.7109375" style="111" customWidth="1"/>
    <col min="19" max="19" width="8.42578125" style="93" bestFit="1" customWidth="1"/>
    <col min="20" max="20" width="5.7109375" style="111" bestFit="1" customWidth="1"/>
    <col min="21" max="21" width="8.42578125" style="91" bestFit="1" customWidth="1"/>
    <col min="22" max="22" width="5.7109375" style="111" bestFit="1" customWidth="1"/>
    <col min="23" max="23" width="8.42578125" style="8" customWidth="1"/>
    <col min="24" max="16384" width="9.140625" style="5"/>
  </cols>
  <sheetData>
    <row r="1" spans="1:30" ht="26.25" customHeight="1" x14ac:dyDescent="0.25">
      <c r="A1" s="199" t="s">
        <v>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30" ht="20.100000000000001" customHeight="1" x14ac:dyDescent="0.25">
      <c r="A2" s="182" t="s">
        <v>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30" ht="20.100000000000001" customHeight="1" x14ac:dyDescent="0.25">
      <c r="A3" s="197" t="s">
        <v>92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30" ht="20.100000000000001" customHeight="1" x14ac:dyDescent="0.25">
      <c r="A4" s="185" t="s">
        <v>309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30" ht="20.100000000000001" customHeight="1" thickBot="1" x14ac:dyDescent="0.3">
      <c r="A5" s="201" t="s">
        <v>91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30" s="6" customFormat="1" ht="29.25" customHeight="1" x14ac:dyDescent="0.25">
      <c r="B6" s="187" t="s">
        <v>42</v>
      </c>
      <c r="C6" s="189" t="s">
        <v>0</v>
      </c>
      <c r="D6" s="170" t="s">
        <v>63</v>
      </c>
      <c r="E6" s="170" t="s">
        <v>62</v>
      </c>
      <c r="F6" s="195" t="s">
        <v>1</v>
      </c>
      <c r="G6" s="204" t="s">
        <v>48</v>
      </c>
      <c r="H6" s="205"/>
      <c r="I6" s="172" t="s">
        <v>41</v>
      </c>
      <c r="J6" s="173"/>
      <c r="K6" s="206" t="s">
        <v>64</v>
      </c>
      <c r="L6" s="207"/>
      <c r="M6" s="166" t="s">
        <v>51</v>
      </c>
      <c r="N6" s="167"/>
      <c r="O6" s="208" t="s">
        <v>2</v>
      </c>
      <c r="P6" s="209"/>
      <c r="Q6" s="210" t="s">
        <v>3</v>
      </c>
      <c r="R6" s="211"/>
      <c r="S6" s="202" t="s">
        <v>46</v>
      </c>
      <c r="T6" s="203"/>
      <c r="U6" s="174" t="s">
        <v>50</v>
      </c>
      <c r="V6" s="175"/>
      <c r="W6" s="168" t="s">
        <v>43</v>
      </c>
      <c r="AD6" s="12"/>
    </row>
    <row r="7" spans="1:30" ht="11.25" customHeight="1" thickBot="1" x14ac:dyDescent="0.3">
      <c r="B7" s="188"/>
      <c r="C7" s="190"/>
      <c r="D7" s="171"/>
      <c r="E7" s="171"/>
      <c r="F7" s="196"/>
      <c r="G7" s="116" t="s">
        <v>45</v>
      </c>
      <c r="H7" s="104" t="s">
        <v>40</v>
      </c>
      <c r="I7" s="82" t="s">
        <v>39</v>
      </c>
      <c r="J7" s="11" t="s">
        <v>40</v>
      </c>
      <c r="K7" s="117" t="s">
        <v>45</v>
      </c>
      <c r="L7" s="109" t="s">
        <v>40</v>
      </c>
      <c r="M7" s="119" t="s">
        <v>45</v>
      </c>
      <c r="N7" s="112" t="s">
        <v>40</v>
      </c>
      <c r="O7" s="95" t="s">
        <v>45</v>
      </c>
      <c r="P7" s="49" t="s">
        <v>40</v>
      </c>
      <c r="Q7" s="94" t="s">
        <v>45</v>
      </c>
      <c r="R7" s="53" t="s">
        <v>40</v>
      </c>
      <c r="S7" s="92" t="s">
        <v>45</v>
      </c>
      <c r="T7" s="52" t="s">
        <v>40</v>
      </c>
      <c r="U7" s="89" t="s">
        <v>45</v>
      </c>
      <c r="V7" s="43" t="s">
        <v>40</v>
      </c>
      <c r="W7" s="169"/>
    </row>
    <row r="8" spans="1:30" ht="11.25" customHeight="1" thickBot="1" x14ac:dyDescent="0.3">
      <c r="B8" s="96"/>
      <c r="C8" s="97"/>
      <c r="D8" s="68"/>
      <c r="E8" s="69"/>
      <c r="F8" s="98"/>
      <c r="G8" s="120">
        <v>8.6</v>
      </c>
      <c r="H8" s="105"/>
      <c r="I8" s="83"/>
      <c r="J8" s="35"/>
      <c r="K8" s="121" t="s">
        <v>55</v>
      </c>
      <c r="L8" s="110"/>
      <c r="M8" s="122">
        <v>10.8</v>
      </c>
      <c r="N8" s="113"/>
      <c r="O8" s="123">
        <v>1.6</v>
      </c>
      <c r="P8" s="50"/>
      <c r="Q8" s="124">
        <v>4.9400000000000004</v>
      </c>
      <c r="R8" s="37"/>
      <c r="S8" s="125">
        <v>12.2</v>
      </c>
      <c r="T8" s="51"/>
      <c r="U8" s="126">
        <v>29</v>
      </c>
      <c r="V8" s="44"/>
      <c r="W8" s="36"/>
    </row>
    <row r="9" spans="1:30" ht="21.95" customHeight="1" x14ac:dyDescent="0.2">
      <c r="B9" s="143">
        <v>1</v>
      </c>
      <c r="C9" s="146" t="s">
        <v>137</v>
      </c>
      <c r="D9" s="147">
        <v>2010</v>
      </c>
      <c r="E9" s="147">
        <v>398526</v>
      </c>
      <c r="F9" s="146" t="s">
        <v>98</v>
      </c>
      <c r="G9" s="159">
        <v>8.6</v>
      </c>
      <c r="H9" s="106">
        <f>LOOKUP(G9,SCORE4!B:B,SCORE4!A:A)</f>
        <v>100</v>
      </c>
      <c r="I9" s="62"/>
      <c r="J9" s="63">
        <f>LOOKUP(I9,SCORE4!E:E,SCORE4!A:A)</f>
        <v>0</v>
      </c>
      <c r="K9" s="159" t="s">
        <v>248</v>
      </c>
      <c r="L9" s="114">
        <f>IF(LEN(K9)=8,LOOKUP(SCORE3!N$2,SCORE4!C:C,SCORE4!A:A),LOOKUP(K9,SCORE4!C:C,SCORE4!A:A))</f>
        <v>95</v>
      </c>
      <c r="M9" s="90"/>
      <c r="N9" s="114">
        <f>LOOKUP(M9,SCORE4!D:D,SCORE4!A:A)</f>
        <v>0</v>
      </c>
      <c r="O9" s="90"/>
      <c r="P9" s="114">
        <f>LOOKUP(O9,SCORE4!K:K,SCORE4!L:L)</f>
        <v>0</v>
      </c>
      <c r="Q9" s="159">
        <v>4.47</v>
      </c>
      <c r="R9" s="106">
        <f>LOOKUP(Q9,SCORE4!H:H,SCORE4!G:G)</f>
        <v>95</v>
      </c>
      <c r="S9" s="90"/>
      <c r="T9" s="114">
        <f>LOOKUP(S9,SCORE4!I:I,SCORE4!G:G)</f>
        <v>0</v>
      </c>
      <c r="U9" s="90"/>
      <c r="V9" s="106">
        <f>LOOKUP(U9,SCORE4!J:J,SCORE4!G:G)</f>
        <v>0</v>
      </c>
      <c r="W9" s="141">
        <f t="shared" ref="W9:W40" si="0">SUM(H9,J9,L9,N9,P9,R9,T9,V9)</f>
        <v>290</v>
      </c>
    </row>
    <row r="10" spans="1:30" ht="21.95" customHeight="1" x14ac:dyDescent="0.2">
      <c r="B10" s="142">
        <v>2</v>
      </c>
      <c r="C10" s="146" t="s">
        <v>136</v>
      </c>
      <c r="D10" s="147">
        <v>2010</v>
      </c>
      <c r="E10" s="147">
        <v>398523</v>
      </c>
      <c r="F10" s="146" t="s">
        <v>98</v>
      </c>
      <c r="G10" s="159">
        <v>8.9</v>
      </c>
      <c r="H10" s="107">
        <f>LOOKUP(G10,SCORE4!B:B,SCORE4!A:A)</f>
        <v>95</v>
      </c>
      <c r="I10" s="64"/>
      <c r="J10" s="87">
        <f>LOOKUP(I10,SCORE4!E:E,SCORE4!A:A)</f>
        <v>0</v>
      </c>
      <c r="K10" s="159" t="s">
        <v>247</v>
      </c>
      <c r="L10" s="115">
        <f>IF(LEN(K10)=8,LOOKUP(SCORE3!N$2,SCORE4!C:C,SCORE4!A:A),LOOKUP(K10,SCORE4!C:C,SCORE4!A:A))</f>
        <v>100</v>
      </c>
      <c r="M10" s="65"/>
      <c r="N10" s="115">
        <f>LOOKUP(M10,SCORE4!D:D,SCORE4!A:A)</f>
        <v>0</v>
      </c>
      <c r="O10" s="65"/>
      <c r="P10" s="115">
        <f>LOOKUP(O10,SCORE4!K:K,SCORE4!L:L)</f>
        <v>0</v>
      </c>
      <c r="Q10" s="159">
        <v>4.22</v>
      </c>
      <c r="R10" s="107">
        <f>LOOKUP(Q10,SCORE4!H:H,SCORE4!G:G)</f>
        <v>85</v>
      </c>
      <c r="S10" s="65"/>
      <c r="T10" s="115">
        <f>LOOKUP(S10,SCORE4!I:I,SCORE4!G:G)</f>
        <v>0</v>
      </c>
      <c r="U10" s="65"/>
      <c r="V10" s="107">
        <f>LOOKUP(U10,SCORE4!J:J,SCORE4!G:G)</f>
        <v>0</v>
      </c>
      <c r="W10" s="141">
        <f t="shared" si="0"/>
        <v>280</v>
      </c>
    </row>
    <row r="11" spans="1:30" ht="21.95" customHeight="1" x14ac:dyDescent="0.2">
      <c r="B11" s="143">
        <v>2</v>
      </c>
      <c r="C11" s="148" t="s">
        <v>157</v>
      </c>
      <c r="D11" s="149">
        <v>2010</v>
      </c>
      <c r="E11" s="149">
        <v>398630</v>
      </c>
      <c r="F11" s="151" t="s">
        <v>106</v>
      </c>
      <c r="G11" s="159">
        <v>8.8000000000000007</v>
      </c>
      <c r="H11" s="107">
        <f>LOOKUP(G11,SCORE4!B:B,SCORE4!A:A)</f>
        <v>95</v>
      </c>
      <c r="I11" s="64"/>
      <c r="J11" s="87">
        <f>LOOKUP(I11,SCORE4!E:E,SCORE4!A:A)</f>
        <v>0</v>
      </c>
      <c r="K11" s="159" t="s">
        <v>264</v>
      </c>
      <c r="L11" s="115">
        <f>IF(LEN(K11)=8,LOOKUP(SCORE3!N$2,SCORE4!C:C,SCORE4!A:A),LOOKUP(K11,SCORE4!C:C,SCORE4!A:A))</f>
        <v>95</v>
      </c>
      <c r="M11" s="65"/>
      <c r="N11" s="115">
        <f>LOOKUP(M11,SCORE4!D:D,SCORE4!A:A)</f>
        <v>0</v>
      </c>
      <c r="O11" s="65"/>
      <c r="P11" s="115">
        <f>LOOKUP(O11,SCORE4!K:K,SCORE4!L:L)</f>
        <v>0</v>
      </c>
      <c r="Q11" s="159">
        <v>4.38</v>
      </c>
      <c r="R11" s="107">
        <f>LOOKUP(Q11,SCORE4!H:H,SCORE4!G:G)</f>
        <v>90</v>
      </c>
      <c r="S11" s="65"/>
      <c r="T11" s="115">
        <f>LOOKUP(S11,SCORE4!I:I,SCORE4!G:G)</f>
        <v>0</v>
      </c>
      <c r="U11" s="65"/>
      <c r="V11" s="107">
        <f>LOOKUP(U11,SCORE4!J:J,SCORE4!G:G)</f>
        <v>0</v>
      </c>
      <c r="W11" s="141">
        <f t="shared" si="0"/>
        <v>280</v>
      </c>
    </row>
    <row r="12" spans="1:30" ht="21.95" customHeight="1" x14ac:dyDescent="0.2">
      <c r="B12" s="142">
        <v>4</v>
      </c>
      <c r="C12" s="146" t="s">
        <v>143</v>
      </c>
      <c r="D12" s="147">
        <v>2010</v>
      </c>
      <c r="E12" s="147">
        <v>398522</v>
      </c>
      <c r="F12" s="146" t="s">
        <v>98</v>
      </c>
      <c r="G12" s="159">
        <v>9.1</v>
      </c>
      <c r="H12" s="107">
        <f>LOOKUP(G12,SCORE4!B:B,SCORE4!A:A)</f>
        <v>90</v>
      </c>
      <c r="I12" s="64"/>
      <c r="J12" s="87">
        <f>LOOKUP(I12,SCORE4!E:E,SCORE4!A:A)</f>
        <v>0</v>
      </c>
      <c r="K12" s="159" t="s">
        <v>253</v>
      </c>
      <c r="L12" s="115">
        <f>IF(LEN(K12)=8,LOOKUP(SCORE3!N$2,SCORE4!C:C,SCORE4!A:A),LOOKUP(K12,SCORE4!C:C,SCORE4!A:A))</f>
        <v>95</v>
      </c>
      <c r="M12" s="65"/>
      <c r="N12" s="115">
        <f>LOOKUP(M12,SCORE4!D:D,SCORE4!A:A)</f>
        <v>0</v>
      </c>
      <c r="O12" s="65"/>
      <c r="P12" s="115">
        <f>LOOKUP(O12,SCORE4!K:K,SCORE4!L:L)</f>
        <v>0</v>
      </c>
      <c r="Q12" s="159">
        <v>4.38</v>
      </c>
      <c r="R12" s="107">
        <f>LOOKUP(Q12,SCORE4!H:H,SCORE4!G:G)</f>
        <v>90</v>
      </c>
      <c r="S12" s="65"/>
      <c r="T12" s="115">
        <f>LOOKUP(S12,SCORE4!I:I,SCORE4!G:G)</f>
        <v>0</v>
      </c>
      <c r="U12" s="65"/>
      <c r="V12" s="107">
        <f>LOOKUP(U12,SCORE4!J:J,SCORE4!G:G)</f>
        <v>0</v>
      </c>
      <c r="W12" s="141">
        <f t="shared" si="0"/>
        <v>275</v>
      </c>
    </row>
    <row r="13" spans="1:30" ht="21.95" customHeight="1" x14ac:dyDescent="0.2">
      <c r="B13" s="143">
        <v>4</v>
      </c>
      <c r="C13" s="155" t="s">
        <v>160</v>
      </c>
      <c r="D13" s="156">
        <v>2010</v>
      </c>
      <c r="E13" s="149">
        <v>397332</v>
      </c>
      <c r="F13" s="151" t="s">
        <v>106</v>
      </c>
      <c r="G13" s="159">
        <v>9.4</v>
      </c>
      <c r="H13" s="107">
        <f>LOOKUP(G13,SCORE4!B:B,SCORE4!A:A)</f>
        <v>80</v>
      </c>
      <c r="I13" s="64"/>
      <c r="J13" s="87">
        <f>LOOKUP(I13,SCORE4!E:E,SCORE4!A:A)</f>
        <v>0</v>
      </c>
      <c r="K13" s="159" t="s">
        <v>267</v>
      </c>
      <c r="L13" s="115">
        <f>IF(LEN(K13)=8,LOOKUP(SCORE3!N$2,SCORE4!C:C,SCORE4!A:A),LOOKUP(K13,SCORE4!C:C,SCORE4!A:A))</f>
        <v>110</v>
      </c>
      <c r="M13" s="65"/>
      <c r="N13" s="115">
        <f>LOOKUP(M13,SCORE4!D:D,SCORE4!A:A)</f>
        <v>0</v>
      </c>
      <c r="O13" s="65"/>
      <c r="P13" s="115">
        <f>LOOKUP(O13,SCORE4!K:K,SCORE4!L:L)</f>
        <v>0</v>
      </c>
      <c r="Q13" s="159">
        <v>4.18</v>
      </c>
      <c r="R13" s="107">
        <f>LOOKUP(Q13,SCORE4!H:H,SCORE4!G:G)</f>
        <v>85</v>
      </c>
      <c r="S13" s="65"/>
      <c r="T13" s="115">
        <f>LOOKUP(S13,SCORE4!I:I,SCORE4!G:G)</f>
        <v>0</v>
      </c>
      <c r="U13" s="65"/>
      <c r="V13" s="107">
        <f>LOOKUP(U13,SCORE4!J:J,SCORE4!G:G)</f>
        <v>0</v>
      </c>
      <c r="W13" s="141">
        <f t="shared" si="0"/>
        <v>275</v>
      </c>
    </row>
    <row r="14" spans="1:30" ht="21.95" customHeight="1" x14ac:dyDescent="0.2">
      <c r="B14" s="142">
        <v>4</v>
      </c>
      <c r="C14" s="148" t="s">
        <v>165</v>
      </c>
      <c r="D14" s="149">
        <v>2011</v>
      </c>
      <c r="E14" s="149">
        <v>404415</v>
      </c>
      <c r="F14" s="146" t="s">
        <v>106</v>
      </c>
      <c r="G14" s="159">
        <v>8.8000000000000007</v>
      </c>
      <c r="H14" s="107">
        <f>LOOKUP(G14,SCORE4!B:B,SCORE4!A:A)</f>
        <v>95</v>
      </c>
      <c r="I14" s="64"/>
      <c r="J14" s="87">
        <f>LOOKUP(I14,SCORE4!E:E,SCORE4!A:A)</f>
        <v>0</v>
      </c>
      <c r="K14" s="159" t="s">
        <v>272</v>
      </c>
      <c r="L14" s="115">
        <f>IF(LEN(K14)=8,LOOKUP(SCORE3!N$2,SCORE4!C:C,SCORE4!A:A),LOOKUP(K14,SCORE4!C:C,SCORE4!A:A))</f>
        <v>95</v>
      </c>
      <c r="M14" s="65"/>
      <c r="N14" s="115">
        <f>LOOKUP(M14,SCORE4!D:D,SCORE4!A:A)</f>
        <v>0</v>
      </c>
      <c r="O14" s="65"/>
      <c r="P14" s="115">
        <f>LOOKUP(O14,SCORE4!K:K,SCORE4!L:L)</f>
        <v>0</v>
      </c>
      <c r="Q14" s="159">
        <v>4.13</v>
      </c>
      <c r="R14" s="107">
        <f>LOOKUP(Q14,SCORE4!H:H,SCORE4!G:G)</f>
        <v>85</v>
      </c>
      <c r="S14" s="65"/>
      <c r="T14" s="115">
        <f>LOOKUP(S14,SCORE4!I:I,SCORE4!G:G)</f>
        <v>0</v>
      </c>
      <c r="U14" s="65"/>
      <c r="V14" s="107">
        <f>LOOKUP(U14,SCORE4!J:J,SCORE4!G:G)</f>
        <v>0</v>
      </c>
      <c r="W14" s="141">
        <f t="shared" si="0"/>
        <v>275</v>
      </c>
    </row>
    <row r="15" spans="1:30" ht="21.95" customHeight="1" x14ac:dyDescent="0.2">
      <c r="B15" s="143">
        <v>7</v>
      </c>
      <c r="C15" s="146" t="s">
        <v>146</v>
      </c>
      <c r="D15" s="147">
        <v>2011</v>
      </c>
      <c r="E15" s="147">
        <v>403847</v>
      </c>
      <c r="F15" s="146" t="s">
        <v>98</v>
      </c>
      <c r="G15" s="159">
        <v>9</v>
      </c>
      <c r="H15" s="107">
        <f>LOOKUP(G15,SCORE4!B:B,SCORE4!A:A)</f>
        <v>90</v>
      </c>
      <c r="I15" s="64"/>
      <c r="J15" s="87">
        <f>LOOKUP(I15,SCORE4!E:E,SCORE4!A:A)</f>
        <v>0</v>
      </c>
      <c r="K15" s="159" t="s">
        <v>256</v>
      </c>
      <c r="L15" s="115">
        <f>IF(LEN(K15)=8,LOOKUP(SCORE3!N$2,SCORE4!C:C,SCORE4!A:A),LOOKUP(K15,SCORE4!C:C,SCORE4!A:A))</f>
        <v>90</v>
      </c>
      <c r="M15" s="65"/>
      <c r="N15" s="115">
        <f>LOOKUP(M15,SCORE4!D:D,SCORE4!A:A)</f>
        <v>0</v>
      </c>
      <c r="O15" s="65"/>
      <c r="P15" s="115">
        <f>LOOKUP(O15,SCORE4!K:K,SCORE4!L:L)</f>
        <v>0</v>
      </c>
      <c r="Q15" s="159">
        <v>4.38</v>
      </c>
      <c r="R15" s="107">
        <f>LOOKUP(Q15,SCORE4!H:H,SCORE4!G:G)</f>
        <v>90</v>
      </c>
      <c r="S15" s="65"/>
      <c r="T15" s="115">
        <f>LOOKUP(S15,SCORE4!I:I,SCORE4!G:G)</f>
        <v>0</v>
      </c>
      <c r="U15" s="65"/>
      <c r="V15" s="107">
        <f>LOOKUP(U15,SCORE4!J:J,SCORE4!G:G)</f>
        <v>0</v>
      </c>
      <c r="W15" s="141">
        <f t="shared" si="0"/>
        <v>270</v>
      </c>
    </row>
    <row r="16" spans="1:30" ht="21.95" customHeight="1" x14ac:dyDescent="0.2">
      <c r="B16" s="142">
        <v>7</v>
      </c>
      <c r="C16" s="146" t="s">
        <v>148</v>
      </c>
      <c r="D16" s="147">
        <v>2011</v>
      </c>
      <c r="E16" s="147" t="s">
        <v>149</v>
      </c>
      <c r="F16" s="146" t="s">
        <v>98</v>
      </c>
      <c r="G16" s="159">
        <v>8.9</v>
      </c>
      <c r="H16" s="107">
        <f>LOOKUP(G16,SCORE4!B:B,SCORE4!A:A)</f>
        <v>95</v>
      </c>
      <c r="I16" s="64"/>
      <c r="J16" s="87">
        <f>LOOKUP(I16,SCORE4!E:E,SCORE4!A:A)</f>
        <v>0</v>
      </c>
      <c r="K16" s="159" t="s">
        <v>258</v>
      </c>
      <c r="L16" s="115">
        <f>IF(LEN(K16)=8,LOOKUP(SCORE3!N$2,SCORE4!C:C,SCORE4!A:A),LOOKUP(K16,SCORE4!C:C,SCORE4!A:A))</f>
        <v>90</v>
      </c>
      <c r="M16" s="65"/>
      <c r="N16" s="115">
        <f>LOOKUP(M16,SCORE4!D:D,SCORE4!A:A)</f>
        <v>0</v>
      </c>
      <c r="O16" s="65"/>
      <c r="P16" s="115">
        <f>LOOKUP(O16,SCORE4!K:K,SCORE4!L:L)</f>
        <v>0</v>
      </c>
      <c r="Q16" s="159">
        <v>4.25</v>
      </c>
      <c r="R16" s="107">
        <f>LOOKUP(Q16,SCORE4!H:H,SCORE4!G:G)</f>
        <v>85</v>
      </c>
      <c r="S16" s="65"/>
      <c r="T16" s="115">
        <f>LOOKUP(S16,SCORE4!I:I,SCORE4!G:G)</f>
        <v>0</v>
      </c>
      <c r="U16" s="65"/>
      <c r="V16" s="107">
        <f>LOOKUP(U16,SCORE4!J:J,SCORE4!G:G)</f>
        <v>0</v>
      </c>
      <c r="W16" s="141">
        <f t="shared" si="0"/>
        <v>270</v>
      </c>
    </row>
    <row r="17" spans="2:23" ht="21.95" customHeight="1" x14ac:dyDescent="0.2">
      <c r="B17" s="143">
        <v>9</v>
      </c>
      <c r="C17" s="148" t="s">
        <v>162</v>
      </c>
      <c r="D17" s="149">
        <v>2011</v>
      </c>
      <c r="E17" s="149">
        <v>404431</v>
      </c>
      <c r="F17" s="151" t="s">
        <v>106</v>
      </c>
      <c r="G17" s="159">
        <v>9.3000000000000007</v>
      </c>
      <c r="H17" s="107">
        <f>LOOKUP(G17,SCORE4!B:B,SCORE4!A:A)</f>
        <v>85</v>
      </c>
      <c r="I17" s="64"/>
      <c r="J17" s="87">
        <f>LOOKUP(I17,SCORE4!E:E,SCORE4!A:A)</f>
        <v>0</v>
      </c>
      <c r="K17" s="159" t="s">
        <v>269</v>
      </c>
      <c r="L17" s="115">
        <f>IF(LEN(K17)=8,LOOKUP(SCORE3!N$2,SCORE4!C:C,SCORE4!A:A),LOOKUP(K17,SCORE4!C:C,SCORE4!A:A))</f>
        <v>100</v>
      </c>
      <c r="M17" s="65"/>
      <c r="N17" s="115">
        <f>LOOKUP(M17,SCORE4!D:D,SCORE4!A:A)</f>
        <v>0</v>
      </c>
      <c r="O17" s="65"/>
      <c r="P17" s="115">
        <f>LOOKUP(O17,SCORE4!K:K,SCORE4!L:L)</f>
        <v>0</v>
      </c>
      <c r="Q17" s="159">
        <v>4.08</v>
      </c>
      <c r="R17" s="107">
        <f>LOOKUP(Q17,SCORE4!H:H,SCORE4!G:G)</f>
        <v>80</v>
      </c>
      <c r="S17" s="65"/>
      <c r="T17" s="115">
        <f>LOOKUP(S17,SCORE4!I:I,SCORE4!G:G)</f>
        <v>0</v>
      </c>
      <c r="U17" s="65"/>
      <c r="V17" s="107">
        <f>LOOKUP(U17,SCORE4!J:J,SCORE4!G:G)</f>
        <v>0</v>
      </c>
      <c r="W17" s="141">
        <f t="shared" si="0"/>
        <v>265</v>
      </c>
    </row>
    <row r="18" spans="2:23" ht="21.95" customHeight="1" x14ac:dyDescent="0.2">
      <c r="B18" s="142">
        <v>10</v>
      </c>
      <c r="C18" s="148" t="s">
        <v>169</v>
      </c>
      <c r="D18" s="149">
        <v>2011</v>
      </c>
      <c r="E18" s="149">
        <v>404426</v>
      </c>
      <c r="F18" s="146" t="s">
        <v>106</v>
      </c>
      <c r="G18" s="159">
        <v>9.1999999999999993</v>
      </c>
      <c r="H18" s="107">
        <f>LOOKUP(G18,SCORE4!B:B,SCORE4!A:A)</f>
        <v>85</v>
      </c>
      <c r="I18" s="64"/>
      <c r="J18" s="87">
        <f>LOOKUP(I18,SCORE4!E:E,SCORE4!A:A)</f>
        <v>0</v>
      </c>
      <c r="K18" s="159" t="s">
        <v>276</v>
      </c>
      <c r="L18" s="115">
        <f>IF(LEN(K18)=8,LOOKUP(SCORE3!N$2,SCORE4!C:C,SCORE4!A:A),LOOKUP(K18,SCORE4!C:C,SCORE4!A:A))</f>
        <v>85</v>
      </c>
      <c r="M18" s="65"/>
      <c r="N18" s="115">
        <f>LOOKUP(M18,SCORE4!D:D,SCORE4!A:A)</f>
        <v>0</v>
      </c>
      <c r="O18" s="65"/>
      <c r="P18" s="115">
        <f>LOOKUP(O18,SCORE4!K:K,SCORE4!L:L)</f>
        <v>0</v>
      </c>
      <c r="Q18" s="159">
        <v>4.3</v>
      </c>
      <c r="R18" s="107">
        <f>LOOKUP(Q18,SCORE4!H:H,SCORE4!G:G)</f>
        <v>90</v>
      </c>
      <c r="S18" s="65"/>
      <c r="T18" s="115">
        <f>LOOKUP(S18,SCORE4!I:I,SCORE4!G:G)</f>
        <v>0</v>
      </c>
      <c r="U18" s="65"/>
      <c r="V18" s="107">
        <f>LOOKUP(U18,SCORE4!J:J,SCORE4!G:G)</f>
        <v>0</v>
      </c>
      <c r="W18" s="141">
        <f t="shared" si="0"/>
        <v>260</v>
      </c>
    </row>
    <row r="19" spans="2:23" ht="21.95" customHeight="1" x14ac:dyDescent="0.2">
      <c r="B19" s="143">
        <v>10</v>
      </c>
      <c r="C19" s="146" t="s">
        <v>202</v>
      </c>
      <c r="D19" s="147">
        <v>2010</v>
      </c>
      <c r="E19" s="147">
        <v>399818</v>
      </c>
      <c r="F19" s="146" t="s">
        <v>123</v>
      </c>
      <c r="G19" s="160">
        <v>9.3000000000000007</v>
      </c>
      <c r="H19" s="107">
        <f>LOOKUP(G19,SCORE4!B:B,SCORE4!A:A)</f>
        <v>85</v>
      </c>
      <c r="I19" s="64"/>
      <c r="J19" s="87">
        <f>LOOKUP(I19,SCORE4!E:E,SCORE4!A:A)</f>
        <v>0</v>
      </c>
      <c r="K19" s="160" t="s">
        <v>302</v>
      </c>
      <c r="L19" s="115">
        <f>IF(LEN(K19)=8,LOOKUP(SCORE3!N$2,SCORE4!C:C,SCORE4!A:A),LOOKUP(K19,SCORE4!C:C,SCORE4!A:A))</f>
        <v>90</v>
      </c>
      <c r="M19" s="65"/>
      <c r="N19" s="115">
        <f>LOOKUP(M19,SCORE4!D:D,SCORE4!A:A)</f>
        <v>0</v>
      </c>
      <c r="O19" s="65"/>
      <c r="P19" s="115">
        <f>LOOKUP(O19,SCORE4!K:K,SCORE4!L:L)</f>
        <v>0</v>
      </c>
      <c r="Q19" s="160">
        <v>4.2</v>
      </c>
      <c r="R19" s="107">
        <f>LOOKUP(Q19,SCORE4!H:H,SCORE4!G:G)</f>
        <v>85</v>
      </c>
      <c r="S19" s="65"/>
      <c r="T19" s="115">
        <f>LOOKUP(S19,SCORE4!I:I,SCORE4!G:G)</f>
        <v>0</v>
      </c>
      <c r="U19" s="65"/>
      <c r="V19" s="107">
        <f>LOOKUP(U19,SCORE4!J:J,SCORE4!G:G)</f>
        <v>0</v>
      </c>
      <c r="W19" s="141">
        <f t="shared" si="0"/>
        <v>260</v>
      </c>
    </row>
    <row r="20" spans="2:23" ht="21.95" customHeight="1" x14ac:dyDescent="0.2">
      <c r="B20" s="142">
        <v>12</v>
      </c>
      <c r="C20" s="148" t="s">
        <v>163</v>
      </c>
      <c r="D20" s="149">
        <v>2011</v>
      </c>
      <c r="E20" s="149">
        <v>404429</v>
      </c>
      <c r="F20" s="146" t="s">
        <v>106</v>
      </c>
      <c r="G20" s="159">
        <v>9.5</v>
      </c>
      <c r="H20" s="107">
        <f>LOOKUP(G20,SCORE4!B:B,SCORE4!A:A)</f>
        <v>80</v>
      </c>
      <c r="I20" s="64"/>
      <c r="J20" s="87">
        <f>LOOKUP(I20,SCORE4!E:E,SCORE4!A:A)</f>
        <v>0</v>
      </c>
      <c r="K20" s="159" t="s">
        <v>270</v>
      </c>
      <c r="L20" s="115">
        <f>IF(LEN(K20)=8,LOOKUP(SCORE3!N$2,SCORE4!C:C,SCORE4!A:A),LOOKUP(K20,SCORE4!C:C,SCORE4!A:A))</f>
        <v>100</v>
      </c>
      <c r="M20" s="65"/>
      <c r="N20" s="115">
        <f>LOOKUP(M20,SCORE4!D:D,SCORE4!A:A)</f>
        <v>0</v>
      </c>
      <c r="O20" s="65"/>
      <c r="P20" s="115">
        <f>LOOKUP(O20,SCORE4!K:K,SCORE4!L:L)</f>
        <v>0</v>
      </c>
      <c r="Q20" s="159">
        <v>3.81</v>
      </c>
      <c r="R20" s="107">
        <f>LOOKUP(Q20,SCORE4!H:H,SCORE4!G:G)</f>
        <v>75</v>
      </c>
      <c r="S20" s="65"/>
      <c r="T20" s="115">
        <f>LOOKUP(S20,SCORE4!I:I,SCORE4!G:G)</f>
        <v>0</v>
      </c>
      <c r="U20" s="65"/>
      <c r="V20" s="107">
        <f>LOOKUP(U20,SCORE4!J:J,SCORE4!G:G)</f>
        <v>0</v>
      </c>
      <c r="W20" s="141">
        <f t="shared" si="0"/>
        <v>255</v>
      </c>
    </row>
    <row r="21" spans="2:23" ht="21.95" customHeight="1" x14ac:dyDescent="0.2">
      <c r="B21" s="143">
        <v>12</v>
      </c>
      <c r="C21" s="148" t="s">
        <v>173</v>
      </c>
      <c r="D21" s="149">
        <v>2011</v>
      </c>
      <c r="E21" s="149">
        <v>404421</v>
      </c>
      <c r="F21" s="146" t="s">
        <v>106</v>
      </c>
      <c r="G21" s="159">
        <v>8.9</v>
      </c>
      <c r="H21" s="107">
        <f>LOOKUP(G21,SCORE4!B:B,SCORE4!A:A)</f>
        <v>95</v>
      </c>
      <c r="I21" s="64"/>
      <c r="J21" s="87">
        <f>LOOKUP(I21,SCORE4!E:E,SCORE4!A:A)</f>
        <v>0</v>
      </c>
      <c r="K21" s="159" t="s">
        <v>225</v>
      </c>
      <c r="L21" s="115">
        <f>IF(LEN(K21)=8,LOOKUP(SCORE3!N$2,SCORE4!C:C,SCORE4!A:A),LOOKUP(K21,SCORE4!C:C,SCORE4!A:A))</f>
        <v>80</v>
      </c>
      <c r="M21" s="65"/>
      <c r="N21" s="115">
        <f>LOOKUP(M21,SCORE4!D:D,SCORE4!A:A)</f>
        <v>0</v>
      </c>
      <c r="O21" s="65"/>
      <c r="P21" s="115">
        <f>LOOKUP(O21,SCORE4!K:K,SCORE4!L:L)</f>
        <v>0</v>
      </c>
      <c r="Q21" s="159">
        <v>4.07</v>
      </c>
      <c r="R21" s="107">
        <f>LOOKUP(Q21,SCORE4!H:H,SCORE4!G:G)</f>
        <v>80</v>
      </c>
      <c r="S21" s="65"/>
      <c r="T21" s="115">
        <f>LOOKUP(S21,SCORE4!I:I,SCORE4!G:G)</f>
        <v>0</v>
      </c>
      <c r="U21" s="65"/>
      <c r="V21" s="107">
        <f>LOOKUP(U21,SCORE4!J:J,SCORE4!G:G)</f>
        <v>0</v>
      </c>
      <c r="W21" s="141">
        <f t="shared" si="0"/>
        <v>255</v>
      </c>
    </row>
    <row r="22" spans="2:23" ht="21.95" customHeight="1" x14ac:dyDescent="0.2">
      <c r="B22" s="142">
        <v>12</v>
      </c>
      <c r="C22" s="146" t="s">
        <v>185</v>
      </c>
      <c r="D22" s="147">
        <v>2010</v>
      </c>
      <c r="E22" s="147">
        <v>397434</v>
      </c>
      <c r="F22" s="146" t="s">
        <v>114</v>
      </c>
      <c r="G22" s="160">
        <v>8.8000000000000007</v>
      </c>
      <c r="H22" s="107">
        <f>LOOKUP(G22,SCORE4!B:B,SCORE4!A:A)</f>
        <v>95</v>
      </c>
      <c r="I22" s="64"/>
      <c r="J22" s="87">
        <f>LOOKUP(I22,SCORE4!E:E,SCORE4!A:A)</f>
        <v>0</v>
      </c>
      <c r="K22" s="160" t="s">
        <v>288</v>
      </c>
      <c r="L22" s="115">
        <f>IF(LEN(K22)=8,LOOKUP(SCORE3!N$2,SCORE4!C:C,SCORE4!A:A),LOOKUP(K22,SCORE4!C:C,SCORE4!A:A))</f>
        <v>85</v>
      </c>
      <c r="M22" s="65"/>
      <c r="N22" s="115">
        <f>LOOKUP(M22,SCORE4!D:D,SCORE4!A:A)</f>
        <v>0</v>
      </c>
      <c r="O22" s="65"/>
      <c r="P22" s="115">
        <f>LOOKUP(O22,SCORE4!K:K,SCORE4!L:L)</f>
        <v>0</v>
      </c>
      <c r="Q22" s="160">
        <v>3.87</v>
      </c>
      <c r="R22" s="107">
        <f>LOOKUP(Q22,SCORE4!H:H,SCORE4!G:G)</f>
        <v>75</v>
      </c>
      <c r="S22" s="65"/>
      <c r="T22" s="115">
        <f>LOOKUP(S22,SCORE4!I:I,SCORE4!G:G)</f>
        <v>0</v>
      </c>
      <c r="U22" s="65"/>
      <c r="V22" s="107">
        <f>LOOKUP(U22,SCORE4!J:J,SCORE4!G:G)</f>
        <v>0</v>
      </c>
      <c r="W22" s="141">
        <f t="shared" si="0"/>
        <v>255</v>
      </c>
    </row>
    <row r="23" spans="2:23" ht="21.95" customHeight="1" x14ac:dyDescent="0.2">
      <c r="B23" s="143">
        <v>15</v>
      </c>
      <c r="C23" s="146" t="s">
        <v>153</v>
      </c>
      <c r="D23" s="147">
        <v>2011</v>
      </c>
      <c r="E23" s="147" t="s">
        <v>154</v>
      </c>
      <c r="F23" s="146" t="s">
        <v>98</v>
      </c>
      <c r="G23" s="159">
        <v>9</v>
      </c>
      <c r="H23" s="107">
        <f>LOOKUP(G23,SCORE4!B:B,SCORE4!A:A)</f>
        <v>90</v>
      </c>
      <c r="I23" s="64"/>
      <c r="J23" s="87">
        <f>LOOKUP(I23,SCORE4!E:E,SCORE4!A:A)</f>
        <v>0</v>
      </c>
      <c r="K23" s="159" t="s">
        <v>261</v>
      </c>
      <c r="L23" s="115">
        <f>IF(LEN(K23)=8,LOOKUP(SCORE3!N$2,SCORE4!C:C,SCORE4!A:A),LOOKUP(K23,SCORE4!C:C,SCORE4!A:A))</f>
        <v>90</v>
      </c>
      <c r="M23" s="65"/>
      <c r="N23" s="115">
        <f>LOOKUP(M23,SCORE4!D:D,SCORE4!A:A)</f>
        <v>0</v>
      </c>
      <c r="O23" s="65"/>
      <c r="P23" s="115">
        <f>LOOKUP(O23,SCORE4!K:K,SCORE4!L:L)</f>
        <v>0</v>
      </c>
      <c r="Q23" s="159">
        <v>3.78</v>
      </c>
      <c r="R23" s="107">
        <f>LOOKUP(Q23,SCORE4!H:H,SCORE4!G:G)</f>
        <v>70</v>
      </c>
      <c r="S23" s="65"/>
      <c r="T23" s="115">
        <f>LOOKUP(S23,SCORE4!I:I,SCORE4!G:G)</f>
        <v>0</v>
      </c>
      <c r="U23" s="65"/>
      <c r="V23" s="107">
        <f>LOOKUP(U23,SCORE4!J:J,SCORE4!G:G)</f>
        <v>0</v>
      </c>
      <c r="W23" s="141">
        <f t="shared" si="0"/>
        <v>250</v>
      </c>
    </row>
    <row r="24" spans="2:23" ht="21.95" customHeight="1" x14ac:dyDescent="0.2">
      <c r="B24" s="142">
        <v>15</v>
      </c>
      <c r="C24" s="148" t="s">
        <v>168</v>
      </c>
      <c r="D24" s="149">
        <v>2011</v>
      </c>
      <c r="E24" s="149">
        <v>404425</v>
      </c>
      <c r="F24" s="146" t="s">
        <v>106</v>
      </c>
      <c r="G24" s="159">
        <v>9.1999999999999993</v>
      </c>
      <c r="H24" s="107">
        <f>LOOKUP(G24,SCORE4!B:B,SCORE4!A:A)</f>
        <v>85</v>
      </c>
      <c r="I24" s="64"/>
      <c r="J24" s="87">
        <f>LOOKUP(I24,SCORE4!E:E,SCORE4!A:A)</f>
        <v>0</v>
      </c>
      <c r="K24" s="159" t="s">
        <v>275</v>
      </c>
      <c r="L24" s="115">
        <f>IF(LEN(K24)=8,LOOKUP(SCORE3!N$2,SCORE4!C:C,SCORE4!A:A),LOOKUP(K24,SCORE4!C:C,SCORE4!A:A))</f>
        <v>95</v>
      </c>
      <c r="M24" s="65"/>
      <c r="N24" s="115">
        <f>LOOKUP(M24,SCORE4!D:D,SCORE4!A:A)</f>
        <v>0</v>
      </c>
      <c r="O24" s="65"/>
      <c r="P24" s="115">
        <f>LOOKUP(O24,SCORE4!K:K,SCORE4!L:L)</f>
        <v>0</v>
      </c>
      <c r="Q24" s="159">
        <v>3.74</v>
      </c>
      <c r="R24" s="107">
        <f>LOOKUP(Q24,SCORE4!H:H,SCORE4!G:G)</f>
        <v>70</v>
      </c>
      <c r="S24" s="65"/>
      <c r="T24" s="115">
        <f>LOOKUP(S24,SCORE4!I:I,SCORE4!G:G)</f>
        <v>0</v>
      </c>
      <c r="U24" s="65"/>
      <c r="V24" s="107">
        <f>LOOKUP(U24,SCORE4!J:J,SCORE4!G:G)</f>
        <v>0</v>
      </c>
      <c r="W24" s="141">
        <f t="shared" si="0"/>
        <v>250</v>
      </c>
    </row>
    <row r="25" spans="2:23" ht="21.95" customHeight="1" x14ac:dyDescent="0.2">
      <c r="B25" s="143">
        <v>15</v>
      </c>
      <c r="C25" s="146" t="s">
        <v>197</v>
      </c>
      <c r="D25" s="147">
        <v>2010</v>
      </c>
      <c r="E25" s="147">
        <v>399100</v>
      </c>
      <c r="F25" s="146" t="s">
        <v>120</v>
      </c>
      <c r="G25" s="160">
        <v>8.8000000000000007</v>
      </c>
      <c r="H25" s="107">
        <f>LOOKUP(G25,SCORE4!B:B,SCORE4!A:A)</f>
        <v>95</v>
      </c>
      <c r="I25" s="64"/>
      <c r="J25" s="87">
        <f>LOOKUP(I25,SCORE4!E:E,SCORE4!A:A)</f>
        <v>0</v>
      </c>
      <c r="K25" s="160" t="s">
        <v>299</v>
      </c>
      <c r="L25" s="115">
        <f>IF(LEN(K25)=8,LOOKUP(SCORE3!N$2,SCORE4!C:C,SCORE4!A:A),LOOKUP(K25,SCORE4!C:C,SCORE4!A:A))</f>
        <v>75</v>
      </c>
      <c r="M25" s="65"/>
      <c r="N25" s="115">
        <f>LOOKUP(M25,SCORE4!D:D,SCORE4!A:A)</f>
        <v>0</v>
      </c>
      <c r="O25" s="65"/>
      <c r="P25" s="115">
        <f>LOOKUP(O25,SCORE4!K:K,SCORE4!L:L)</f>
        <v>0</v>
      </c>
      <c r="Q25" s="160">
        <v>4.05</v>
      </c>
      <c r="R25" s="107">
        <f>LOOKUP(Q25,SCORE4!H:H,SCORE4!G:G)</f>
        <v>80</v>
      </c>
      <c r="S25" s="65"/>
      <c r="T25" s="115">
        <f>LOOKUP(S25,SCORE4!I:I,SCORE4!G:G)</f>
        <v>0</v>
      </c>
      <c r="U25" s="65"/>
      <c r="V25" s="107">
        <f>LOOKUP(U25,SCORE4!J:J,SCORE4!G:G)</f>
        <v>0</v>
      </c>
      <c r="W25" s="141">
        <f t="shared" si="0"/>
        <v>250</v>
      </c>
    </row>
    <row r="26" spans="2:23" ht="21.95" customHeight="1" x14ac:dyDescent="0.2">
      <c r="B26" s="142">
        <v>18</v>
      </c>
      <c r="C26" s="146" t="s">
        <v>142</v>
      </c>
      <c r="D26" s="147">
        <v>2010</v>
      </c>
      <c r="E26" s="147">
        <v>401856</v>
      </c>
      <c r="F26" s="146" t="s">
        <v>98</v>
      </c>
      <c r="G26" s="159">
        <v>9.1</v>
      </c>
      <c r="H26" s="107">
        <f>LOOKUP(G26,SCORE4!B:B,SCORE4!A:A)</f>
        <v>90</v>
      </c>
      <c r="I26" s="64"/>
      <c r="J26" s="87">
        <f>LOOKUP(I26,SCORE4!E:E,SCORE4!A:A)</f>
        <v>0</v>
      </c>
      <c r="K26" s="159" t="s">
        <v>252</v>
      </c>
      <c r="L26" s="115">
        <f>IF(LEN(K26)=8,LOOKUP(SCORE3!N$2,SCORE4!C:C,SCORE4!A:A),LOOKUP(K26,SCORE4!C:C,SCORE4!A:A))</f>
        <v>80</v>
      </c>
      <c r="M26" s="65"/>
      <c r="N26" s="115">
        <f>LOOKUP(M26,SCORE4!D:D,SCORE4!A:A)</f>
        <v>0</v>
      </c>
      <c r="O26" s="65"/>
      <c r="P26" s="115">
        <f>LOOKUP(O26,SCORE4!K:K,SCORE4!L:L)</f>
        <v>0</v>
      </c>
      <c r="Q26" s="159">
        <v>3.83</v>
      </c>
      <c r="R26" s="107">
        <f>LOOKUP(Q26,SCORE4!H:H,SCORE4!G:G)</f>
        <v>75</v>
      </c>
      <c r="S26" s="65"/>
      <c r="T26" s="115">
        <f>LOOKUP(S26,SCORE4!I:I,SCORE4!G:G)</f>
        <v>0</v>
      </c>
      <c r="U26" s="65"/>
      <c r="V26" s="107">
        <f>LOOKUP(U26,SCORE4!J:J,SCORE4!G:G)</f>
        <v>0</v>
      </c>
      <c r="W26" s="141">
        <f t="shared" si="0"/>
        <v>245</v>
      </c>
    </row>
    <row r="27" spans="2:23" ht="21.95" customHeight="1" x14ac:dyDescent="0.2">
      <c r="B27" s="143">
        <v>18</v>
      </c>
      <c r="C27" s="146" t="s">
        <v>145</v>
      </c>
      <c r="D27" s="147">
        <v>2010</v>
      </c>
      <c r="E27" s="147">
        <v>400684</v>
      </c>
      <c r="F27" s="146" t="s">
        <v>98</v>
      </c>
      <c r="G27" s="159">
        <v>9.5</v>
      </c>
      <c r="H27" s="107">
        <f>LOOKUP(G27,SCORE4!B:B,SCORE4!A:A)</f>
        <v>80</v>
      </c>
      <c r="I27" s="64"/>
      <c r="J27" s="87">
        <f>LOOKUP(I27,SCORE4!E:E,SCORE4!A:A)</f>
        <v>0</v>
      </c>
      <c r="K27" s="159" t="s">
        <v>255</v>
      </c>
      <c r="L27" s="115">
        <f>IF(LEN(K27)=8,LOOKUP(SCORE3!N$2,SCORE4!C:C,SCORE4!A:A),LOOKUP(K27,SCORE4!C:C,SCORE4!A:A))</f>
        <v>95</v>
      </c>
      <c r="M27" s="65"/>
      <c r="N27" s="115">
        <f>LOOKUP(M27,SCORE4!D:D,SCORE4!A:A)</f>
        <v>0</v>
      </c>
      <c r="O27" s="65"/>
      <c r="P27" s="115">
        <f>LOOKUP(O27,SCORE4!K:K,SCORE4!L:L)</f>
        <v>0</v>
      </c>
      <c r="Q27" s="159">
        <v>3.8</v>
      </c>
      <c r="R27" s="107">
        <f>LOOKUP(Q27,SCORE4!H:H,SCORE4!G:G)</f>
        <v>70</v>
      </c>
      <c r="S27" s="65"/>
      <c r="T27" s="115">
        <f>LOOKUP(S27,SCORE4!I:I,SCORE4!G:G)</f>
        <v>0</v>
      </c>
      <c r="U27" s="65"/>
      <c r="V27" s="107">
        <f>LOOKUP(U27,SCORE4!J:J,SCORE4!G:G)</f>
        <v>0</v>
      </c>
      <c r="W27" s="141">
        <f t="shared" si="0"/>
        <v>245</v>
      </c>
    </row>
    <row r="28" spans="2:23" ht="21.95" customHeight="1" x14ac:dyDescent="0.2">
      <c r="B28" s="142">
        <v>18</v>
      </c>
      <c r="C28" s="146" t="s">
        <v>150</v>
      </c>
      <c r="D28" s="147">
        <v>2011</v>
      </c>
      <c r="E28" s="147">
        <v>403845</v>
      </c>
      <c r="F28" s="146" t="s">
        <v>98</v>
      </c>
      <c r="G28" s="159">
        <v>9.4</v>
      </c>
      <c r="H28" s="107">
        <f>LOOKUP(G28,SCORE4!B:B,SCORE4!A:A)</f>
        <v>80</v>
      </c>
      <c r="I28" s="64"/>
      <c r="J28" s="87">
        <f>LOOKUP(I28,SCORE4!E:E,SCORE4!A:A)</f>
        <v>0</v>
      </c>
      <c r="K28" s="159" t="s">
        <v>253</v>
      </c>
      <c r="L28" s="115">
        <f>IF(LEN(K28)=8,LOOKUP(SCORE3!N$2,SCORE4!C:C,SCORE4!A:A),LOOKUP(K28,SCORE4!C:C,SCORE4!A:A))</f>
        <v>95</v>
      </c>
      <c r="M28" s="65"/>
      <c r="N28" s="115">
        <f>LOOKUP(M28,SCORE4!D:D,SCORE4!A:A)</f>
        <v>0</v>
      </c>
      <c r="O28" s="65"/>
      <c r="P28" s="115">
        <f>LOOKUP(O28,SCORE4!K:K,SCORE4!L:L)</f>
        <v>0</v>
      </c>
      <c r="Q28" s="159">
        <v>3.78</v>
      </c>
      <c r="R28" s="107">
        <f>LOOKUP(Q28,SCORE4!H:H,SCORE4!G:G)</f>
        <v>70</v>
      </c>
      <c r="S28" s="65"/>
      <c r="T28" s="115">
        <f>LOOKUP(S28,SCORE4!I:I,SCORE4!G:G)</f>
        <v>0</v>
      </c>
      <c r="U28" s="65"/>
      <c r="V28" s="107">
        <f>LOOKUP(U28,SCORE4!J:J,SCORE4!G:G)</f>
        <v>0</v>
      </c>
      <c r="W28" s="141">
        <f t="shared" si="0"/>
        <v>245</v>
      </c>
    </row>
    <row r="29" spans="2:23" ht="21.95" customHeight="1" x14ac:dyDescent="0.2">
      <c r="B29" s="143">
        <v>18</v>
      </c>
      <c r="C29" s="148" t="s">
        <v>166</v>
      </c>
      <c r="D29" s="149">
        <v>2011</v>
      </c>
      <c r="E29" s="149">
        <v>404418</v>
      </c>
      <c r="F29" s="146" t="s">
        <v>106</v>
      </c>
      <c r="G29" s="159">
        <v>9.4</v>
      </c>
      <c r="H29" s="107">
        <f>LOOKUP(G29,SCORE4!B:B,SCORE4!A:A)</f>
        <v>80</v>
      </c>
      <c r="I29" s="64"/>
      <c r="J29" s="87">
        <f>LOOKUP(I29,SCORE4!E:E,SCORE4!A:A)</f>
        <v>0</v>
      </c>
      <c r="K29" s="159" t="s">
        <v>273</v>
      </c>
      <c r="L29" s="115">
        <f>IF(LEN(K29)=8,LOOKUP(SCORE3!N$2,SCORE4!C:C,SCORE4!A:A),LOOKUP(K29,SCORE4!C:C,SCORE4!A:A))</f>
        <v>85</v>
      </c>
      <c r="M29" s="65"/>
      <c r="N29" s="115">
        <f>LOOKUP(M29,SCORE4!D:D,SCORE4!A:A)</f>
        <v>0</v>
      </c>
      <c r="O29" s="65"/>
      <c r="P29" s="115">
        <f>LOOKUP(O29,SCORE4!K:K,SCORE4!L:L)</f>
        <v>0</v>
      </c>
      <c r="Q29" s="159">
        <v>4.09</v>
      </c>
      <c r="R29" s="107">
        <f>LOOKUP(Q29,SCORE4!H:H,SCORE4!G:G)</f>
        <v>80</v>
      </c>
      <c r="S29" s="65"/>
      <c r="T29" s="115">
        <f>LOOKUP(S29,SCORE4!I:I,SCORE4!G:G)</f>
        <v>0</v>
      </c>
      <c r="U29" s="65"/>
      <c r="V29" s="107">
        <f>LOOKUP(U29,SCORE4!J:J,SCORE4!G:G)</f>
        <v>0</v>
      </c>
      <c r="W29" s="141">
        <f t="shared" si="0"/>
        <v>245</v>
      </c>
    </row>
    <row r="30" spans="2:23" ht="21.95" customHeight="1" x14ac:dyDescent="0.2">
      <c r="B30" s="142">
        <v>22</v>
      </c>
      <c r="C30" s="146" t="s">
        <v>178</v>
      </c>
      <c r="D30" s="147">
        <v>2011</v>
      </c>
      <c r="E30" s="147">
        <v>406757</v>
      </c>
      <c r="F30" s="146" t="s">
        <v>129</v>
      </c>
      <c r="G30" s="160">
        <v>9.6999999999999993</v>
      </c>
      <c r="H30" s="107">
        <f>LOOKUP(G30,SCORE4!B:B,SCORE4!A:A)</f>
        <v>75</v>
      </c>
      <c r="I30" s="64"/>
      <c r="J30" s="87">
        <f>LOOKUP(I30,SCORE4!E:E,SCORE4!A:A)</f>
        <v>0</v>
      </c>
      <c r="K30" s="160" t="s">
        <v>283</v>
      </c>
      <c r="L30" s="115">
        <f>IF(LEN(K30)=8,LOOKUP(SCORE3!N$2,SCORE4!C:C,SCORE4!A:A),LOOKUP(K30,SCORE4!C:C,SCORE4!A:A))</f>
        <v>95</v>
      </c>
      <c r="M30" s="65"/>
      <c r="N30" s="115">
        <f>LOOKUP(M30,SCORE4!D:D,SCORE4!A:A)</f>
        <v>0</v>
      </c>
      <c r="O30" s="65"/>
      <c r="P30" s="115">
        <f>LOOKUP(O30,SCORE4!K:K,SCORE4!L:L)</f>
        <v>0</v>
      </c>
      <c r="Q30" s="160">
        <v>3.8</v>
      </c>
      <c r="R30" s="107">
        <f>LOOKUP(Q30,SCORE4!H:H,SCORE4!G:G)</f>
        <v>70</v>
      </c>
      <c r="S30" s="65"/>
      <c r="T30" s="115">
        <f>LOOKUP(S30,SCORE4!I:I,SCORE4!G:G)</f>
        <v>0</v>
      </c>
      <c r="U30" s="65"/>
      <c r="V30" s="107">
        <f>LOOKUP(U30,SCORE4!J:J,SCORE4!G:G)</f>
        <v>0</v>
      </c>
      <c r="W30" s="141">
        <f t="shared" si="0"/>
        <v>240</v>
      </c>
    </row>
    <row r="31" spans="2:23" ht="21.95" customHeight="1" x14ac:dyDescent="0.2">
      <c r="B31" s="143">
        <v>23</v>
      </c>
      <c r="C31" s="146" t="s">
        <v>186</v>
      </c>
      <c r="D31" s="147">
        <v>2010</v>
      </c>
      <c r="E31" s="147">
        <v>400959</v>
      </c>
      <c r="F31" s="146" t="s">
        <v>114</v>
      </c>
      <c r="G31" s="160">
        <v>9.3000000000000007</v>
      </c>
      <c r="H31" s="107">
        <f>LOOKUP(G31,SCORE4!B:B,SCORE4!A:A)</f>
        <v>85</v>
      </c>
      <c r="I31" s="64"/>
      <c r="J31" s="87">
        <f>LOOKUP(I31,SCORE4!E:E,SCORE4!A:A)</f>
        <v>0</v>
      </c>
      <c r="K31" s="160" t="s">
        <v>289</v>
      </c>
      <c r="L31" s="115">
        <f>IF(LEN(K31)=8,LOOKUP(SCORE3!N$2,SCORE4!C:C,SCORE4!A:A),LOOKUP(K31,SCORE4!C:C,SCORE4!A:A))</f>
        <v>90</v>
      </c>
      <c r="M31" s="65"/>
      <c r="N31" s="115">
        <f>LOOKUP(M31,SCORE4!D:D,SCORE4!A:A)</f>
        <v>0</v>
      </c>
      <c r="O31" s="65"/>
      <c r="P31" s="115">
        <f>LOOKUP(O31,SCORE4!K:K,SCORE4!L:L)</f>
        <v>0</v>
      </c>
      <c r="Q31" s="160">
        <v>3.65</v>
      </c>
      <c r="R31" s="107">
        <f>LOOKUP(Q31,SCORE4!H:H,SCORE4!G:G)</f>
        <v>65</v>
      </c>
      <c r="S31" s="65"/>
      <c r="T31" s="115">
        <f>LOOKUP(S31,SCORE4!I:I,SCORE4!G:G)</f>
        <v>0</v>
      </c>
      <c r="U31" s="65"/>
      <c r="V31" s="107">
        <f>LOOKUP(U31,SCORE4!J:J,SCORE4!G:G)</f>
        <v>0</v>
      </c>
      <c r="W31" s="141">
        <f t="shared" si="0"/>
        <v>240</v>
      </c>
    </row>
    <row r="32" spans="2:23" ht="21.95" customHeight="1" x14ac:dyDescent="0.2">
      <c r="B32" s="142">
        <v>24</v>
      </c>
      <c r="C32" s="146" t="s">
        <v>147</v>
      </c>
      <c r="D32" s="147">
        <v>2011</v>
      </c>
      <c r="E32" s="147">
        <v>403846</v>
      </c>
      <c r="F32" s="146" t="s">
        <v>98</v>
      </c>
      <c r="G32" s="159">
        <v>9.6</v>
      </c>
      <c r="H32" s="107">
        <f>LOOKUP(G32,SCORE4!B:B,SCORE4!A:A)</f>
        <v>75</v>
      </c>
      <c r="I32" s="64"/>
      <c r="J32" s="87">
        <f>LOOKUP(I32,SCORE4!E:E,SCORE4!A:A)</f>
        <v>0</v>
      </c>
      <c r="K32" s="159" t="s">
        <v>257</v>
      </c>
      <c r="L32" s="115">
        <f>IF(LEN(K32)=8,LOOKUP(SCORE3!N$2,SCORE4!C:C,SCORE4!A:A),LOOKUP(K32,SCORE4!C:C,SCORE4!A:A))</f>
        <v>90</v>
      </c>
      <c r="M32" s="65"/>
      <c r="N32" s="115">
        <f>LOOKUP(M32,SCORE4!D:D,SCORE4!A:A)</f>
        <v>0</v>
      </c>
      <c r="O32" s="65"/>
      <c r="P32" s="115">
        <f>LOOKUP(O32,SCORE4!K:K,SCORE4!L:L)</f>
        <v>0</v>
      </c>
      <c r="Q32" s="159">
        <v>3.77</v>
      </c>
      <c r="R32" s="107">
        <f>LOOKUP(Q32,SCORE4!H:H,SCORE4!G:G)</f>
        <v>70</v>
      </c>
      <c r="S32" s="65"/>
      <c r="T32" s="115">
        <f>LOOKUP(S32,SCORE4!I:I,SCORE4!G:G)</f>
        <v>0</v>
      </c>
      <c r="U32" s="65"/>
      <c r="V32" s="107">
        <f>LOOKUP(U32,SCORE4!J:J,SCORE4!G:G)</f>
        <v>0</v>
      </c>
      <c r="W32" s="141">
        <f t="shared" si="0"/>
        <v>235</v>
      </c>
    </row>
    <row r="33" spans="2:23" ht="21.95" customHeight="1" x14ac:dyDescent="0.2">
      <c r="B33" s="143">
        <v>25</v>
      </c>
      <c r="C33" s="148" t="s">
        <v>156</v>
      </c>
      <c r="D33" s="149">
        <v>2010</v>
      </c>
      <c r="E33" s="149">
        <v>383889</v>
      </c>
      <c r="F33" s="151" t="s">
        <v>106</v>
      </c>
      <c r="G33" s="159">
        <v>8.6999999999999993</v>
      </c>
      <c r="H33" s="107">
        <f>LOOKUP(G33,SCORE4!B:B,SCORE4!A:A)</f>
        <v>100</v>
      </c>
      <c r="I33" s="64"/>
      <c r="J33" s="87">
        <f>LOOKUP(I33,SCORE4!E:E,SCORE4!A:A)</f>
        <v>0</v>
      </c>
      <c r="K33" s="159" t="s">
        <v>263</v>
      </c>
      <c r="L33" s="115">
        <f>IF(LEN(K33)=8,LOOKUP(SCORE3!N$2,SCORE4!C:C,SCORE4!A:A),LOOKUP(K33,SCORE4!C:C,SCORE4!A:A))</f>
        <v>40</v>
      </c>
      <c r="M33" s="65"/>
      <c r="N33" s="115">
        <f>LOOKUP(M33,SCORE4!D:D,SCORE4!A:A)</f>
        <v>0</v>
      </c>
      <c r="O33" s="65"/>
      <c r="P33" s="115">
        <f>LOOKUP(O33,SCORE4!K:K,SCORE4!L:L)</f>
        <v>0</v>
      </c>
      <c r="Q33" s="159">
        <v>4.5</v>
      </c>
      <c r="R33" s="107">
        <f>LOOKUP(Q33,SCORE4!H:H,SCORE4!G:G)</f>
        <v>95</v>
      </c>
      <c r="S33" s="65"/>
      <c r="T33" s="115">
        <f>LOOKUP(S33,SCORE4!I:I,SCORE4!G:G)</f>
        <v>0</v>
      </c>
      <c r="U33" s="65"/>
      <c r="V33" s="107">
        <f>LOOKUP(U33,SCORE4!J:J,SCORE4!G:G)</f>
        <v>0</v>
      </c>
      <c r="W33" s="141">
        <f t="shared" si="0"/>
        <v>235</v>
      </c>
    </row>
    <row r="34" spans="2:23" ht="21.95" customHeight="1" x14ac:dyDescent="0.2">
      <c r="B34" s="142">
        <v>26</v>
      </c>
      <c r="C34" s="146" t="s">
        <v>203</v>
      </c>
      <c r="D34" s="147">
        <v>2010</v>
      </c>
      <c r="E34" s="147">
        <v>399819</v>
      </c>
      <c r="F34" s="146" t="s">
        <v>123</v>
      </c>
      <c r="G34" s="160">
        <v>9.4</v>
      </c>
      <c r="H34" s="107">
        <f>LOOKUP(G34,SCORE4!B:B,SCORE4!A:A)</f>
        <v>80</v>
      </c>
      <c r="I34" s="64"/>
      <c r="J34" s="87">
        <f>LOOKUP(I34,SCORE4!E:E,SCORE4!A:A)</f>
        <v>0</v>
      </c>
      <c r="K34" s="160" t="s">
        <v>230</v>
      </c>
      <c r="L34" s="115">
        <f>IF(LEN(K34)=8,LOOKUP(SCORE3!N$2,SCORE4!C:C,SCORE4!A:A),LOOKUP(K34,SCORE4!C:C,SCORE4!A:A))</f>
        <v>75</v>
      </c>
      <c r="M34" s="65"/>
      <c r="N34" s="115">
        <f>LOOKUP(M34,SCORE4!D:D,SCORE4!A:A)</f>
        <v>0</v>
      </c>
      <c r="O34" s="65"/>
      <c r="P34" s="115">
        <f>LOOKUP(O34,SCORE4!K:K,SCORE4!L:L)</f>
        <v>0</v>
      </c>
      <c r="Q34" s="160">
        <v>4.0599999999999996</v>
      </c>
      <c r="R34" s="107">
        <f>LOOKUP(Q34,SCORE4!H:H,SCORE4!G:G)</f>
        <v>80</v>
      </c>
      <c r="S34" s="65"/>
      <c r="T34" s="115">
        <f>LOOKUP(S34,SCORE4!I:I,SCORE4!G:G)</f>
        <v>0</v>
      </c>
      <c r="U34" s="65"/>
      <c r="V34" s="107">
        <f>LOOKUP(U34,SCORE4!J:J,SCORE4!G:G)</f>
        <v>0</v>
      </c>
      <c r="W34" s="141">
        <f t="shared" si="0"/>
        <v>235</v>
      </c>
    </row>
    <row r="35" spans="2:23" ht="21.95" customHeight="1" x14ac:dyDescent="0.2">
      <c r="B35" s="143">
        <v>27</v>
      </c>
      <c r="C35" s="146" t="s">
        <v>139</v>
      </c>
      <c r="D35" s="147">
        <v>2010</v>
      </c>
      <c r="E35" s="147" t="s">
        <v>100</v>
      </c>
      <c r="F35" s="146" t="s">
        <v>98</v>
      </c>
      <c r="G35" s="159">
        <v>9.4</v>
      </c>
      <c r="H35" s="107">
        <f>LOOKUP(G35,SCORE4!B:B,SCORE4!A:A)</f>
        <v>80</v>
      </c>
      <c r="I35" s="64"/>
      <c r="J35" s="87">
        <f>LOOKUP(I35,SCORE4!E:E,SCORE4!A:A)</f>
        <v>0</v>
      </c>
      <c r="K35" s="159" t="s">
        <v>250</v>
      </c>
      <c r="L35" s="115">
        <f>IF(LEN(K35)=8,LOOKUP(SCORE3!N$2,SCORE4!C:C,SCORE4!A:A),LOOKUP(K35,SCORE4!C:C,SCORE4!A:A))</f>
        <v>75</v>
      </c>
      <c r="M35" s="65"/>
      <c r="N35" s="115">
        <f>LOOKUP(M35,SCORE4!D:D,SCORE4!A:A)</f>
        <v>0</v>
      </c>
      <c r="O35" s="65"/>
      <c r="P35" s="115">
        <f>LOOKUP(O35,SCORE4!K:K,SCORE4!L:L)</f>
        <v>0</v>
      </c>
      <c r="Q35" s="159">
        <v>3.9</v>
      </c>
      <c r="R35" s="107">
        <f>LOOKUP(Q35,SCORE4!H:H,SCORE4!G:G)</f>
        <v>75</v>
      </c>
      <c r="S35" s="65"/>
      <c r="T35" s="115">
        <f>LOOKUP(S35,SCORE4!I:I,SCORE4!G:G)</f>
        <v>0</v>
      </c>
      <c r="U35" s="65"/>
      <c r="V35" s="107">
        <f>LOOKUP(U35,SCORE4!J:J,SCORE4!G:G)</f>
        <v>0</v>
      </c>
      <c r="W35" s="141">
        <f t="shared" si="0"/>
        <v>230</v>
      </c>
    </row>
    <row r="36" spans="2:23" ht="21.95" customHeight="1" x14ac:dyDescent="0.2">
      <c r="B36" s="142">
        <v>28</v>
      </c>
      <c r="C36" s="146" t="s">
        <v>144</v>
      </c>
      <c r="D36" s="147">
        <v>2010</v>
      </c>
      <c r="E36" s="147">
        <v>403011</v>
      </c>
      <c r="F36" s="146" t="s">
        <v>98</v>
      </c>
      <c r="G36" s="159">
        <v>9.6</v>
      </c>
      <c r="H36" s="107">
        <f>LOOKUP(G36,SCORE4!B:B,SCORE4!A:A)</f>
        <v>75</v>
      </c>
      <c r="I36" s="64"/>
      <c r="J36" s="87">
        <f>LOOKUP(I36,SCORE4!E:E,SCORE4!A:A)</f>
        <v>0</v>
      </c>
      <c r="K36" s="159" t="s">
        <v>254</v>
      </c>
      <c r="L36" s="115">
        <f>IF(LEN(K36)=8,LOOKUP(SCORE3!N$2,SCORE4!C:C,SCORE4!A:A),LOOKUP(K36,SCORE4!C:C,SCORE4!A:A))</f>
        <v>80</v>
      </c>
      <c r="M36" s="65"/>
      <c r="N36" s="115">
        <f>LOOKUP(M36,SCORE4!D:D,SCORE4!A:A)</f>
        <v>0</v>
      </c>
      <c r="O36" s="65"/>
      <c r="P36" s="115">
        <f>LOOKUP(O36,SCORE4!K:K,SCORE4!L:L)</f>
        <v>0</v>
      </c>
      <c r="Q36" s="159">
        <v>3.88</v>
      </c>
      <c r="R36" s="107">
        <f>LOOKUP(Q36,SCORE4!H:H,SCORE4!G:G)</f>
        <v>75</v>
      </c>
      <c r="S36" s="65"/>
      <c r="T36" s="115">
        <f>LOOKUP(S36,SCORE4!I:I,SCORE4!G:G)</f>
        <v>0</v>
      </c>
      <c r="U36" s="65"/>
      <c r="V36" s="107">
        <f>LOOKUP(U36,SCORE4!J:J,SCORE4!G:G)</f>
        <v>0</v>
      </c>
      <c r="W36" s="141">
        <f t="shared" si="0"/>
        <v>230</v>
      </c>
    </row>
    <row r="37" spans="2:23" ht="21.95" customHeight="1" x14ac:dyDescent="0.2">
      <c r="B37" s="143">
        <v>29</v>
      </c>
      <c r="C37" s="146" t="s">
        <v>190</v>
      </c>
      <c r="D37" s="147">
        <v>2011</v>
      </c>
      <c r="E37" s="147">
        <v>403495</v>
      </c>
      <c r="F37" s="146" t="s">
        <v>114</v>
      </c>
      <c r="G37" s="160">
        <v>9.1999999999999993</v>
      </c>
      <c r="H37" s="107">
        <f>LOOKUP(G37,SCORE4!B:B,SCORE4!A:A)</f>
        <v>85</v>
      </c>
      <c r="I37" s="64"/>
      <c r="J37" s="87">
        <f>LOOKUP(I37,SCORE4!E:E,SCORE4!A:A)</f>
        <v>0</v>
      </c>
      <c r="K37" s="160" t="s">
        <v>293</v>
      </c>
      <c r="L37" s="115">
        <f>IF(LEN(K37)=8,LOOKUP(SCORE3!N$2,SCORE4!C:C,SCORE4!A:A),LOOKUP(K37,SCORE4!C:C,SCORE4!A:A))</f>
        <v>65</v>
      </c>
      <c r="M37" s="65"/>
      <c r="N37" s="115">
        <f>LOOKUP(M37,SCORE4!D:D,SCORE4!A:A)</f>
        <v>0</v>
      </c>
      <c r="O37" s="65"/>
      <c r="P37" s="115">
        <f>LOOKUP(O37,SCORE4!K:K,SCORE4!L:L)</f>
        <v>0</v>
      </c>
      <c r="Q37" s="160">
        <v>4</v>
      </c>
      <c r="R37" s="107">
        <f>LOOKUP(Q37,SCORE4!H:H,SCORE4!G:G)</f>
        <v>80</v>
      </c>
      <c r="S37" s="65"/>
      <c r="T37" s="115">
        <f>LOOKUP(S37,SCORE4!I:I,SCORE4!G:G)</f>
        <v>0</v>
      </c>
      <c r="U37" s="65"/>
      <c r="V37" s="107">
        <f>LOOKUP(U37,SCORE4!J:J,SCORE4!G:G)</f>
        <v>0</v>
      </c>
      <c r="W37" s="141">
        <f t="shared" si="0"/>
        <v>230</v>
      </c>
    </row>
    <row r="38" spans="2:23" ht="21.95" customHeight="1" x14ac:dyDescent="0.2">
      <c r="B38" s="142">
        <v>30</v>
      </c>
      <c r="C38" s="146" t="s">
        <v>192</v>
      </c>
      <c r="D38" s="147">
        <v>2011</v>
      </c>
      <c r="E38" s="147">
        <v>403501</v>
      </c>
      <c r="F38" s="146" t="s">
        <v>114</v>
      </c>
      <c r="G38" s="160">
        <v>9.1</v>
      </c>
      <c r="H38" s="107">
        <f>LOOKUP(G38,SCORE4!B:B,SCORE4!A:A)</f>
        <v>90</v>
      </c>
      <c r="I38" s="64"/>
      <c r="J38" s="87">
        <f>LOOKUP(I38,SCORE4!E:E,SCORE4!A:A)</f>
        <v>0</v>
      </c>
      <c r="K38" s="160" t="s">
        <v>295</v>
      </c>
      <c r="L38" s="115">
        <f>IF(LEN(K38)=8,LOOKUP(SCORE3!N$2,SCORE4!C:C,SCORE4!A:A),LOOKUP(K38,SCORE4!C:C,SCORE4!A:A))</f>
        <v>60</v>
      </c>
      <c r="M38" s="65"/>
      <c r="N38" s="115">
        <f>LOOKUP(M38,SCORE4!D:D,SCORE4!A:A)</f>
        <v>0</v>
      </c>
      <c r="O38" s="65"/>
      <c r="P38" s="115">
        <f>LOOKUP(O38,SCORE4!K:K,SCORE4!L:L)</f>
        <v>0</v>
      </c>
      <c r="Q38" s="160">
        <v>4</v>
      </c>
      <c r="R38" s="107">
        <f>LOOKUP(Q38,SCORE4!H:H,SCORE4!G:G)</f>
        <v>80</v>
      </c>
      <c r="S38" s="65"/>
      <c r="T38" s="115">
        <f>LOOKUP(S38,SCORE4!I:I,SCORE4!G:G)</f>
        <v>0</v>
      </c>
      <c r="U38" s="65"/>
      <c r="V38" s="107">
        <f>LOOKUP(U38,SCORE4!J:J,SCORE4!G:G)</f>
        <v>0</v>
      </c>
      <c r="W38" s="141">
        <f t="shared" si="0"/>
        <v>230</v>
      </c>
    </row>
    <row r="39" spans="2:23" ht="21.95" customHeight="1" x14ac:dyDescent="0.2">
      <c r="B39" s="143">
        <v>31</v>
      </c>
      <c r="C39" s="146" t="s">
        <v>140</v>
      </c>
      <c r="D39" s="147">
        <v>2010</v>
      </c>
      <c r="E39" s="147">
        <v>402177</v>
      </c>
      <c r="F39" s="146" t="s">
        <v>98</v>
      </c>
      <c r="G39" s="159">
        <v>9.6</v>
      </c>
      <c r="H39" s="107">
        <f>LOOKUP(G39,SCORE4!B:B,SCORE4!A:A)</f>
        <v>75</v>
      </c>
      <c r="I39" s="64"/>
      <c r="J39" s="87">
        <f>LOOKUP(I39,SCORE4!E:E,SCORE4!A:A)</f>
        <v>0</v>
      </c>
      <c r="K39" s="159" t="s">
        <v>251</v>
      </c>
      <c r="L39" s="115">
        <f>IF(LEN(K39)=8,LOOKUP(SCORE3!N$2,SCORE4!C:C,SCORE4!A:A),LOOKUP(K39,SCORE4!C:C,SCORE4!A:A))</f>
        <v>70</v>
      </c>
      <c r="M39" s="65"/>
      <c r="N39" s="115">
        <f>LOOKUP(M39,SCORE4!D:D,SCORE4!A:A)</f>
        <v>0</v>
      </c>
      <c r="O39" s="65"/>
      <c r="P39" s="115">
        <f>LOOKUP(O39,SCORE4!K:K,SCORE4!L:L)</f>
        <v>0</v>
      </c>
      <c r="Q39" s="159">
        <v>4.08</v>
      </c>
      <c r="R39" s="107">
        <f>LOOKUP(Q39,SCORE4!H:H,SCORE4!G:G)</f>
        <v>80</v>
      </c>
      <c r="S39" s="65"/>
      <c r="T39" s="115">
        <f>LOOKUP(S39,SCORE4!I:I,SCORE4!G:G)</f>
        <v>0</v>
      </c>
      <c r="U39" s="65"/>
      <c r="V39" s="107">
        <f>LOOKUP(U39,SCORE4!J:J,SCORE4!G:G)</f>
        <v>0</v>
      </c>
      <c r="W39" s="141">
        <f t="shared" si="0"/>
        <v>225</v>
      </c>
    </row>
    <row r="40" spans="2:23" ht="21.95" customHeight="1" x14ac:dyDescent="0.2">
      <c r="B40" s="142">
        <v>32</v>
      </c>
      <c r="C40" s="146" t="s">
        <v>183</v>
      </c>
      <c r="D40" s="147">
        <v>2010</v>
      </c>
      <c r="E40" s="147">
        <v>403504</v>
      </c>
      <c r="F40" s="146" t="s">
        <v>114</v>
      </c>
      <c r="G40" s="160">
        <v>9.5</v>
      </c>
      <c r="H40" s="107">
        <f>LOOKUP(G40,SCORE4!B:B,SCORE4!A:A)</f>
        <v>80</v>
      </c>
      <c r="I40" s="64"/>
      <c r="J40" s="87">
        <f>LOOKUP(I40,SCORE4!E:E,SCORE4!A:A)</f>
        <v>0</v>
      </c>
      <c r="K40" s="160" t="s">
        <v>286</v>
      </c>
      <c r="L40" s="115">
        <f>IF(LEN(K40)=8,LOOKUP(SCORE3!N$2,SCORE4!C:C,SCORE4!A:A),LOOKUP(K40,SCORE4!C:C,SCORE4!A:A))</f>
        <v>85</v>
      </c>
      <c r="M40" s="65"/>
      <c r="N40" s="115">
        <f>LOOKUP(M40,SCORE4!D:D,SCORE4!A:A)</f>
        <v>0</v>
      </c>
      <c r="O40" s="65"/>
      <c r="P40" s="115">
        <f>LOOKUP(O40,SCORE4!K:K,SCORE4!L:L)</f>
        <v>0</v>
      </c>
      <c r="Q40" s="160">
        <v>3.45</v>
      </c>
      <c r="R40" s="107">
        <f>LOOKUP(Q40,SCORE4!H:H,SCORE4!G:G)</f>
        <v>60</v>
      </c>
      <c r="S40" s="65"/>
      <c r="T40" s="115">
        <f>LOOKUP(S40,SCORE4!I:I,SCORE4!G:G)</f>
        <v>0</v>
      </c>
      <c r="U40" s="65"/>
      <c r="V40" s="107">
        <f>LOOKUP(U40,SCORE4!J:J,SCORE4!G:G)</f>
        <v>0</v>
      </c>
      <c r="W40" s="141">
        <f t="shared" si="0"/>
        <v>225</v>
      </c>
    </row>
    <row r="41" spans="2:23" ht="21.95" customHeight="1" x14ac:dyDescent="0.2">
      <c r="B41" s="143">
        <v>33</v>
      </c>
      <c r="C41" s="146" t="s">
        <v>193</v>
      </c>
      <c r="D41" s="147">
        <v>2011</v>
      </c>
      <c r="E41" s="147">
        <v>403502</v>
      </c>
      <c r="F41" s="146" t="s">
        <v>114</v>
      </c>
      <c r="G41" s="160">
        <v>9.6999999999999993</v>
      </c>
      <c r="H41" s="107">
        <f>LOOKUP(G41,SCORE4!B:B,SCORE4!A:A)</f>
        <v>75</v>
      </c>
      <c r="I41" s="64"/>
      <c r="J41" s="87">
        <f>LOOKUP(I41,SCORE4!E:E,SCORE4!A:A)</f>
        <v>0</v>
      </c>
      <c r="K41" s="160" t="s">
        <v>296</v>
      </c>
      <c r="L41" s="115">
        <f>IF(LEN(K41)=8,LOOKUP(SCORE3!N$2,SCORE4!C:C,SCORE4!A:A),LOOKUP(K41,SCORE4!C:C,SCORE4!A:A))</f>
        <v>90</v>
      </c>
      <c r="M41" s="65"/>
      <c r="N41" s="115">
        <f>LOOKUP(M41,SCORE4!D:D,SCORE4!A:A)</f>
        <v>0</v>
      </c>
      <c r="O41" s="65"/>
      <c r="P41" s="115">
        <f>LOOKUP(O41,SCORE4!K:K,SCORE4!L:L)</f>
        <v>0</v>
      </c>
      <c r="Q41" s="160">
        <v>3.5</v>
      </c>
      <c r="R41" s="107">
        <f>LOOKUP(Q41,SCORE4!H:H,SCORE4!G:G)</f>
        <v>60</v>
      </c>
      <c r="S41" s="65"/>
      <c r="T41" s="115">
        <f>LOOKUP(S41,SCORE4!I:I,SCORE4!G:G)</f>
        <v>0</v>
      </c>
      <c r="U41" s="65"/>
      <c r="V41" s="107">
        <f>LOOKUP(U41,SCORE4!J:J,SCORE4!G:G)</f>
        <v>0</v>
      </c>
      <c r="W41" s="141">
        <f t="shared" ref="W41:W72" si="1">SUM(H41,J41,L41,N41,P41,R41,T41,V41)</f>
        <v>225</v>
      </c>
    </row>
    <row r="42" spans="2:23" ht="21.95" customHeight="1" x14ac:dyDescent="0.2">
      <c r="B42" s="142">
        <v>34</v>
      </c>
      <c r="C42" s="146" t="s">
        <v>204</v>
      </c>
      <c r="D42" s="147">
        <v>2010</v>
      </c>
      <c r="E42" s="147">
        <v>399816</v>
      </c>
      <c r="F42" s="146" t="s">
        <v>123</v>
      </c>
      <c r="G42" s="160">
        <v>9.3000000000000007</v>
      </c>
      <c r="H42" s="107">
        <f>LOOKUP(G42,SCORE4!B:B,SCORE4!A:A)</f>
        <v>85</v>
      </c>
      <c r="I42" s="64"/>
      <c r="J42" s="87">
        <f>LOOKUP(I42,SCORE4!E:E,SCORE4!A:A)</f>
        <v>0</v>
      </c>
      <c r="K42" s="160" t="s">
        <v>303</v>
      </c>
      <c r="L42" s="115">
        <f>IF(LEN(K42)=8,LOOKUP(SCORE3!N$2,SCORE4!C:C,SCORE4!A:A),LOOKUP(K42,SCORE4!C:C,SCORE4!A:A))</f>
        <v>65</v>
      </c>
      <c r="M42" s="65"/>
      <c r="N42" s="115">
        <f>LOOKUP(M42,SCORE4!D:D,SCORE4!A:A)</f>
        <v>0</v>
      </c>
      <c r="O42" s="65"/>
      <c r="P42" s="115">
        <f>LOOKUP(O42,SCORE4!K:K,SCORE4!L:L)</f>
        <v>0</v>
      </c>
      <c r="Q42" s="160">
        <v>3.95</v>
      </c>
      <c r="R42" s="107">
        <f>LOOKUP(Q42,SCORE4!H:H,SCORE4!G:G)</f>
        <v>75</v>
      </c>
      <c r="S42" s="65"/>
      <c r="T42" s="115">
        <f>LOOKUP(S42,SCORE4!I:I,SCORE4!G:G)</f>
        <v>0</v>
      </c>
      <c r="U42" s="65"/>
      <c r="V42" s="107">
        <f>LOOKUP(U42,SCORE4!J:J,SCORE4!G:G)</f>
        <v>0</v>
      </c>
      <c r="W42" s="141">
        <f t="shared" si="1"/>
        <v>225</v>
      </c>
    </row>
    <row r="43" spans="2:23" ht="21.95" customHeight="1" x14ac:dyDescent="0.2">
      <c r="B43" s="143">
        <v>35</v>
      </c>
      <c r="C43" s="148" t="s">
        <v>158</v>
      </c>
      <c r="D43" s="149">
        <v>2011</v>
      </c>
      <c r="E43" s="149">
        <v>405592</v>
      </c>
      <c r="F43" s="151" t="s">
        <v>106</v>
      </c>
      <c r="G43" s="159">
        <v>9.6</v>
      </c>
      <c r="H43" s="107">
        <f>LOOKUP(G43,SCORE4!B:B,SCORE4!A:A)</f>
        <v>75</v>
      </c>
      <c r="I43" s="64"/>
      <c r="J43" s="87">
        <f>LOOKUP(I43,SCORE4!E:E,SCORE4!A:A)</f>
        <v>0</v>
      </c>
      <c r="K43" s="159" t="s">
        <v>265</v>
      </c>
      <c r="L43" s="115">
        <f>IF(LEN(K43)=8,LOOKUP(SCORE3!N$2,SCORE4!C:C,SCORE4!A:A),LOOKUP(K43,SCORE4!C:C,SCORE4!A:A))</f>
        <v>85</v>
      </c>
      <c r="M43" s="65"/>
      <c r="N43" s="115">
        <f>LOOKUP(M43,SCORE4!D:D,SCORE4!A:A)</f>
        <v>0</v>
      </c>
      <c r="O43" s="65"/>
      <c r="P43" s="115">
        <f>LOOKUP(O43,SCORE4!K:K,SCORE4!L:L)</f>
        <v>0</v>
      </c>
      <c r="Q43" s="159">
        <v>3.38</v>
      </c>
      <c r="R43" s="107">
        <f>LOOKUP(Q43,SCORE4!H:H,SCORE4!G:G)</f>
        <v>60</v>
      </c>
      <c r="S43" s="65"/>
      <c r="T43" s="115">
        <f>LOOKUP(S43,SCORE4!I:I,SCORE4!G:G)</f>
        <v>0</v>
      </c>
      <c r="U43" s="65"/>
      <c r="V43" s="107">
        <f>LOOKUP(U43,SCORE4!J:J,SCORE4!G:G)</f>
        <v>0</v>
      </c>
      <c r="W43" s="141">
        <f t="shared" si="1"/>
        <v>220</v>
      </c>
    </row>
    <row r="44" spans="2:23" ht="21.95" customHeight="1" x14ac:dyDescent="0.2">
      <c r="B44" s="142">
        <v>36</v>
      </c>
      <c r="C44" s="146" t="s">
        <v>138</v>
      </c>
      <c r="D44" s="147">
        <v>2010</v>
      </c>
      <c r="E44" s="147">
        <v>527398</v>
      </c>
      <c r="F44" s="146" t="s">
        <v>98</v>
      </c>
      <c r="G44" s="159">
        <v>9.9</v>
      </c>
      <c r="H44" s="107">
        <f>LOOKUP(G44,SCORE4!B:B,SCORE4!A:A)</f>
        <v>70</v>
      </c>
      <c r="I44" s="64"/>
      <c r="J44" s="87">
        <f>LOOKUP(I44,SCORE4!E:E,SCORE4!A:A)</f>
        <v>0</v>
      </c>
      <c r="K44" s="159" t="s">
        <v>249</v>
      </c>
      <c r="L44" s="115">
        <f>IF(LEN(K44)=8,LOOKUP(SCORE3!N$2,SCORE4!C:C,SCORE4!A:A),LOOKUP(K44,SCORE4!C:C,SCORE4!A:A))</f>
        <v>75</v>
      </c>
      <c r="M44" s="65"/>
      <c r="N44" s="115">
        <f>LOOKUP(M44,SCORE4!D:D,SCORE4!A:A)</f>
        <v>0</v>
      </c>
      <c r="O44" s="65"/>
      <c r="P44" s="115">
        <f>LOOKUP(O44,SCORE4!K:K,SCORE4!L:L)</f>
        <v>0</v>
      </c>
      <c r="Q44" s="159">
        <v>3.67</v>
      </c>
      <c r="R44" s="107">
        <f>LOOKUP(Q44,SCORE4!H:H,SCORE4!G:G)</f>
        <v>70</v>
      </c>
      <c r="S44" s="65"/>
      <c r="T44" s="115">
        <f>LOOKUP(S44,SCORE4!I:I,SCORE4!G:G)</f>
        <v>0</v>
      </c>
      <c r="U44" s="65"/>
      <c r="V44" s="107">
        <f>LOOKUP(U44,SCORE4!J:J,SCORE4!G:G)</f>
        <v>0</v>
      </c>
      <c r="W44" s="141">
        <f t="shared" si="1"/>
        <v>215</v>
      </c>
    </row>
    <row r="45" spans="2:23" ht="21.95" customHeight="1" x14ac:dyDescent="0.2">
      <c r="B45" s="143">
        <v>37</v>
      </c>
      <c r="C45" s="146" t="s">
        <v>152</v>
      </c>
      <c r="D45" s="147">
        <v>2011</v>
      </c>
      <c r="E45" s="147" t="s">
        <v>100</v>
      </c>
      <c r="F45" s="146" t="s">
        <v>98</v>
      </c>
      <c r="G45" s="159">
        <v>9.6999999999999993</v>
      </c>
      <c r="H45" s="107">
        <f>LOOKUP(G45,SCORE4!B:B,SCORE4!A:A)</f>
        <v>75</v>
      </c>
      <c r="I45" s="64"/>
      <c r="J45" s="87">
        <f>LOOKUP(I45,SCORE4!E:E,SCORE4!A:A)</f>
        <v>0</v>
      </c>
      <c r="K45" s="159" t="s">
        <v>260</v>
      </c>
      <c r="L45" s="115">
        <f>IF(LEN(K45)=8,LOOKUP(SCORE3!N$2,SCORE4!C:C,SCORE4!A:A),LOOKUP(K45,SCORE4!C:C,SCORE4!A:A))</f>
        <v>75</v>
      </c>
      <c r="M45" s="65"/>
      <c r="N45" s="115">
        <f>LOOKUP(M45,SCORE4!D:D,SCORE4!A:A)</f>
        <v>0</v>
      </c>
      <c r="O45" s="65"/>
      <c r="P45" s="115">
        <f>LOOKUP(O45,SCORE4!K:K,SCORE4!L:L)</f>
        <v>0</v>
      </c>
      <c r="Q45" s="159">
        <v>3.64</v>
      </c>
      <c r="R45" s="107">
        <f>LOOKUP(Q45,SCORE4!H:H,SCORE4!G:G)</f>
        <v>65</v>
      </c>
      <c r="S45" s="65"/>
      <c r="T45" s="115">
        <f>LOOKUP(S45,SCORE4!I:I,SCORE4!G:G)</f>
        <v>0</v>
      </c>
      <c r="U45" s="65"/>
      <c r="V45" s="107">
        <f>LOOKUP(U45,SCORE4!J:J,SCORE4!G:G)</f>
        <v>0</v>
      </c>
      <c r="W45" s="141">
        <f t="shared" si="1"/>
        <v>215</v>
      </c>
    </row>
    <row r="46" spans="2:23" ht="21.95" customHeight="1" x14ac:dyDescent="0.2">
      <c r="B46" s="142">
        <v>38</v>
      </c>
      <c r="C46" s="148" t="s">
        <v>155</v>
      </c>
      <c r="D46" s="149">
        <v>2010</v>
      </c>
      <c r="E46" s="149">
        <v>386070</v>
      </c>
      <c r="F46" s="151" t="s">
        <v>106</v>
      </c>
      <c r="G46" s="159">
        <v>8.9</v>
      </c>
      <c r="H46" s="107">
        <f>LOOKUP(G46,SCORE4!B:B,SCORE4!A:A)</f>
        <v>95</v>
      </c>
      <c r="I46" s="64"/>
      <c r="J46" s="87">
        <f>LOOKUP(I46,SCORE4!E:E,SCORE4!A:A)</f>
        <v>0</v>
      </c>
      <c r="K46" s="159" t="s">
        <v>262</v>
      </c>
      <c r="L46" s="115">
        <f>IF(LEN(K46)=8,LOOKUP(SCORE3!N$2,SCORE4!C:C,SCORE4!A:A),LOOKUP(K46,SCORE4!C:C,SCORE4!A:A))</f>
        <v>35</v>
      </c>
      <c r="M46" s="65"/>
      <c r="N46" s="115">
        <f>LOOKUP(M46,SCORE4!D:D,SCORE4!A:A)</f>
        <v>0</v>
      </c>
      <c r="O46" s="65"/>
      <c r="P46" s="115">
        <f>LOOKUP(O46,SCORE4!K:K,SCORE4!L:L)</f>
        <v>0</v>
      </c>
      <c r="Q46" s="159">
        <v>4</v>
      </c>
      <c r="R46" s="107">
        <f>LOOKUP(Q46,SCORE4!H:H,SCORE4!G:G)</f>
        <v>80</v>
      </c>
      <c r="S46" s="65"/>
      <c r="T46" s="115">
        <f>LOOKUP(S46,SCORE4!I:I,SCORE4!G:G)</f>
        <v>0</v>
      </c>
      <c r="U46" s="65"/>
      <c r="V46" s="107">
        <f>LOOKUP(U46,SCORE4!J:J,SCORE4!G:G)</f>
        <v>0</v>
      </c>
      <c r="W46" s="141">
        <f t="shared" si="1"/>
        <v>210</v>
      </c>
    </row>
    <row r="47" spans="2:23" ht="21.95" customHeight="1" x14ac:dyDescent="0.2">
      <c r="B47" s="143">
        <v>39</v>
      </c>
      <c r="C47" s="146" t="s">
        <v>182</v>
      </c>
      <c r="D47" s="147">
        <v>2010</v>
      </c>
      <c r="E47" s="147">
        <v>403500</v>
      </c>
      <c r="F47" s="146" t="s">
        <v>114</v>
      </c>
      <c r="G47" s="160">
        <v>9.6999999999999993</v>
      </c>
      <c r="H47" s="107">
        <f>LOOKUP(G47,SCORE4!B:B,SCORE4!A:A)</f>
        <v>75</v>
      </c>
      <c r="I47" s="64"/>
      <c r="J47" s="87">
        <f>LOOKUP(I47,SCORE4!E:E,SCORE4!A:A)</f>
        <v>0</v>
      </c>
      <c r="K47" s="160" t="s">
        <v>285</v>
      </c>
      <c r="L47" s="115">
        <f>IF(LEN(K47)=8,LOOKUP(SCORE3!N$2,SCORE4!C:C,SCORE4!A:A),LOOKUP(K47,SCORE4!C:C,SCORE4!A:A))</f>
        <v>75</v>
      </c>
      <c r="M47" s="65"/>
      <c r="N47" s="115">
        <f>LOOKUP(M47,SCORE4!D:D,SCORE4!A:A)</f>
        <v>0</v>
      </c>
      <c r="O47" s="65"/>
      <c r="P47" s="115">
        <f>LOOKUP(O47,SCORE4!K:K,SCORE4!L:L)</f>
        <v>0</v>
      </c>
      <c r="Q47" s="160">
        <v>3.45</v>
      </c>
      <c r="R47" s="107">
        <f>LOOKUP(Q47,SCORE4!H:H,SCORE4!G:G)</f>
        <v>60</v>
      </c>
      <c r="S47" s="65"/>
      <c r="T47" s="115">
        <f>LOOKUP(S47,SCORE4!I:I,SCORE4!G:G)</f>
        <v>0</v>
      </c>
      <c r="U47" s="65"/>
      <c r="V47" s="107">
        <f>LOOKUP(U47,SCORE4!J:J,SCORE4!G:G)</f>
        <v>0</v>
      </c>
      <c r="W47" s="141">
        <f t="shared" si="1"/>
        <v>210</v>
      </c>
    </row>
    <row r="48" spans="2:23" ht="21.95" customHeight="1" x14ac:dyDescent="0.2">
      <c r="B48" s="142">
        <v>40</v>
      </c>
      <c r="C48" s="146" t="s">
        <v>184</v>
      </c>
      <c r="D48" s="147">
        <v>2010</v>
      </c>
      <c r="E48" s="147">
        <v>397431</v>
      </c>
      <c r="F48" s="146" t="s">
        <v>114</v>
      </c>
      <c r="G48" s="160">
        <v>9.4</v>
      </c>
      <c r="H48" s="107">
        <f>LOOKUP(G48,SCORE4!B:B,SCORE4!A:A)</f>
        <v>80</v>
      </c>
      <c r="I48" s="64"/>
      <c r="J48" s="87">
        <f>LOOKUP(I48,SCORE4!E:E,SCORE4!A:A)</f>
        <v>0</v>
      </c>
      <c r="K48" s="160" t="s">
        <v>287</v>
      </c>
      <c r="L48" s="115">
        <f>IF(LEN(K48)=8,LOOKUP(SCORE3!N$2,SCORE4!C:C,SCORE4!A:A),LOOKUP(K48,SCORE4!C:C,SCORE4!A:A))</f>
        <v>60</v>
      </c>
      <c r="M48" s="65"/>
      <c r="N48" s="115">
        <f>LOOKUP(M48,SCORE4!D:D,SCORE4!A:A)</f>
        <v>0</v>
      </c>
      <c r="O48" s="65"/>
      <c r="P48" s="115">
        <f>LOOKUP(O48,SCORE4!K:K,SCORE4!L:L)</f>
        <v>0</v>
      </c>
      <c r="Q48" s="160">
        <v>3.52</v>
      </c>
      <c r="R48" s="107">
        <f>LOOKUP(Q48,SCORE4!H:H,SCORE4!G:G)</f>
        <v>65</v>
      </c>
      <c r="S48" s="65"/>
      <c r="T48" s="115">
        <f>LOOKUP(S48,SCORE4!I:I,SCORE4!G:G)</f>
        <v>0</v>
      </c>
      <c r="U48" s="65"/>
      <c r="V48" s="107">
        <f>LOOKUP(U48,SCORE4!J:J,SCORE4!G:G)</f>
        <v>0</v>
      </c>
      <c r="W48" s="141">
        <f t="shared" si="1"/>
        <v>205</v>
      </c>
    </row>
    <row r="49" spans="2:23" ht="21.95" customHeight="1" x14ac:dyDescent="0.2">
      <c r="B49" s="143">
        <v>41</v>
      </c>
      <c r="C49" s="146" t="s">
        <v>206</v>
      </c>
      <c r="D49" s="147">
        <v>2011</v>
      </c>
      <c r="E49" s="147">
        <v>407062</v>
      </c>
      <c r="F49" s="146" t="s">
        <v>123</v>
      </c>
      <c r="G49" s="160">
        <v>9.5</v>
      </c>
      <c r="H49" s="107">
        <f>LOOKUP(G49,SCORE4!B:B,SCORE4!A:A)</f>
        <v>80</v>
      </c>
      <c r="I49" s="64"/>
      <c r="J49" s="87">
        <f>LOOKUP(I49,SCORE4!E:E,SCORE4!A:A)</f>
        <v>0</v>
      </c>
      <c r="K49" s="160" t="s">
        <v>304</v>
      </c>
      <c r="L49" s="115">
        <f>IF(LEN(K49)=8,LOOKUP(SCORE3!N$2,SCORE4!C:C,SCORE4!A:A),LOOKUP(K49,SCORE4!C:C,SCORE4!A:A))</f>
        <v>55</v>
      </c>
      <c r="M49" s="65"/>
      <c r="N49" s="115">
        <f>LOOKUP(M49,SCORE4!D:D,SCORE4!A:A)</f>
        <v>0</v>
      </c>
      <c r="O49" s="65"/>
      <c r="P49" s="115">
        <f>LOOKUP(O49,SCORE4!K:K,SCORE4!L:L)</f>
        <v>0</v>
      </c>
      <c r="Q49" s="160">
        <v>3.7</v>
      </c>
      <c r="R49" s="107">
        <f>LOOKUP(Q49,SCORE4!H:H,SCORE4!G:G)</f>
        <v>70</v>
      </c>
      <c r="S49" s="65"/>
      <c r="T49" s="115">
        <f>LOOKUP(S49,SCORE4!I:I,SCORE4!G:G)</f>
        <v>0</v>
      </c>
      <c r="U49" s="65"/>
      <c r="V49" s="107">
        <f>LOOKUP(U49,SCORE4!J:J,SCORE4!G:G)</f>
        <v>0</v>
      </c>
      <c r="W49" s="141">
        <f t="shared" si="1"/>
        <v>205</v>
      </c>
    </row>
    <row r="50" spans="2:23" ht="21.95" customHeight="1" x14ac:dyDescent="0.2">
      <c r="B50" s="142">
        <v>42</v>
      </c>
      <c r="C50" s="148" t="s">
        <v>167</v>
      </c>
      <c r="D50" s="149">
        <v>2011</v>
      </c>
      <c r="E50" s="149">
        <v>404424</v>
      </c>
      <c r="F50" s="146" t="s">
        <v>106</v>
      </c>
      <c r="G50" s="159">
        <v>9.9</v>
      </c>
      <c r="H50" s="107">
        <f>LOOKUP(G50,SCORE4!B:B,SCORE4!A:A)</f>
        <v>70</v>
      </c>
      <c r="I50" s="64"/>
      <c r="J50" s="87">
        <f>LOOKUP(I50,SCORE4!E:E,SCORE4!A:A)</f>
        <v>0</v>
      </c>
      <c r="K50" s="159" t="s">
        <v>274</v>
      </c>
      <c r="L50" s="115">
        <f>IF(LEN(K50)=8,LOOKUP(SCORE3!N$2,SCORE4!C:C,SCORE4!A:A),LOOKUP(K50,SCORE4!C:C,SCORE4!A:A))</f>
        <v>70</v>
      </c>
      <c r="M50" s="65"/>
      <c r="N50" s="115">
        <f>LOOKUP(M50,SCORE4!D:D,SCORE4!A:A)</f>
        <v>0</v>
      </c>
      <c r="O50" s="65"/>
      <c r="P50" s="115">
        <f>LOOKUP(O50,SCORE4!K:K,SCORE4!L:L)</f>
        <v>0</v>
      </c>
      <c r="Q50" s="159">
        <v>3.48</v>
      </c>
      <c r="R50" s="107">
        <f>LOOKUP(Q50,SCORE4!H:H,SCORE4!G:G)</f>
        <v>60</v>
      </c>
      <c r="S50" s="65"/>
      <c r="T50" s="115">
        <f>LOOKUP(S50,SCORE4!I:I,SCORE4!G:G)</f>
        <v>0</v>
      </c>
      <c r="U50" s="65"/>
      <c r="V50" s="107">
        <f>LOOKUP(U50,SCORE4!J:J,SCORE4!G:G)</f>
        <v>0</v>
      </c>
      <c r="W50" s="141">
        <f t="shared" si="1"/>
        <v>200</v>
      </c>
    </row>
    <row r="51" spans="2:23" ht="21.95" customHeight="1" x14ac:dyDescent="0.2">
      <c r="B51" s="143">
        <v>43</v>
      </c>
      <c r="C51" s="146" t="s">
        <v>177</v>
      </c>
      <c r="D51" s="147">
        <v>2011</v>
      </c>
      <c r="E51" s="147">
        <v>406097</v>
      </c>
      <c r="F51" s="146" t="s">
        <v>129</v>
      </c>
      <c r="G51" s="160">
        <v>9.6999999999999993</v>
      </c>
      <c r="H51" s="107">
        <f>LOOKUP(G51,SCORE4!B:B,SCORE4!A:A)</f>
        <v>75</v>
      </c>
      <c r="I51" s="64"/>
      <c r="J51" s="87">
        <f>LOOKUP(I51,SCORE4!E:E,SCORE4!A:A)</f>
        <v>0</v>
      </c>
      <c r="K51" s="159" t="s">
        <v>282</v>
      </c>
      <c r="L51" s="115">
        <f>IF(LEN(K51)=8,LOOKUP(SCORE3!N$2,SCORE4!C:C,SCORE4!A:A),LOOKUP(K51,SCORE4!C:C,SCORE4!A:A))</f>
        <v>65</v>
      </c>
      <c r="M51" s="65"/>
      <c r="N51" s="115">
        <f>LOOKUP(M51,SCORE4!D:D,SCORE4!A:A)</f>
        <v>0</v>
      </c>
      <c r="O51" s="65"/>
      <c r="P51" s="115">
        <f>LOOKUP(O51,SCORE4!K:K,SCORE4!L:L)</f>
        <v>0</v>
      </c>
      <c r="Q51" s="160">
        <v>3.4</v>
      </c>
      <c r="R51" s="107">
        <f>LOOKUP(Q51,SCORE4!H:H,SCORE4!G:G)</f>
        <v>60</v>
      </c>
      <c r="S51" s="65"/>
      <c r="T51" s="115">
        <f>LOOKUP(S51,SCORE4!I:I,SCORE4!G:G)</f>
        <v>0</v>
      </c>
      <c r="U51" s="65"/>
      <c r="V51" s="107">
        <f>LOOKUP(U51,SCORE4!J:J,SCORE4!G:G)</f>
        <v>0</v>
      </c>
      <c r="W51" s="141">
        <f t="shared" si="1"/>
        <v>200</v>
      </c>
    </row>
    <row r="52" spans="2:23" ht="21.95" customHeight="1" x14ac:dyDescent="0.2">
      <c r="B52" s="142">
        <v>44</v>
      </c>
      <c r="C52" s="146" t="s">
        <v>194</v>
      </c>
      <c r="D52" s="147">
        <v>2011</v>
      </c>
      <c r="E52" s="147">
        <v>403503</v>
      </c>
      <c r="F52" s="146" t="s">
        <v>114</v>
      </c>
      <c r="G52" s="160">
        <v>9.5</v>
      </c>
      <c r="H52" s="107">
        <f>LOOKUP(G52,SCORE4!B:B,SCORE4!A:A)</f>
        <v>80</v>
      </c>
      <c r="I52" s="64"/>
      <c r="J52" s="87">
        <f>LOOKUP(I52,SCORE4!E:E,SCORE4!A:A)</f>
        <v>0</v>
      </c>
      <c r="K52" s="160" t="s">
        <v>297</v>
      </c>
      <c r="L52" s="115">
        <f>IF(LEN(K52)=8,LOOKUP(SCORE3!N$2,SCORE4!C:C,SCORE4!A:A),LOOKUP(K52,SCORE4!C:C,SCORE4!A:A))</f>
        <v>60</v>
      </c>
      <c r="M52" s="65"/>
      <c r="N52" s="115">
        <f>LOOKUP(M52,SCORE4!D:D,SCORE4!A:A)</f>
        <v>0</v>
      </c>
      <c r="O52" s="65"/>
      <c r="P52" s="115">
        <f>LOOKUP(O52,SCORE4!K:K,SCORE4!L:L)</f>
        <v>0</v>
      </c>
      <c r="Q52" s="160">
        <v>3.4</v>
      </c>
      <c r="R52" s="107">
        <f>LOOKUP(Q52,SCORE4!H:H,SCORE4!G:G)</f>
        <v>60</v>
      </c>
      <c r="S52" s="65"/>
      <c r="T52" s="115">
        <f>LOOKUP(S52,SCORE4!I:I,SCORE4!G:G)</f>
        <v>0</v>
      </c>
      <c r="U52" s="65"/>
      <c r="V52" s="107">
        <f>LOOKUP(U52,SCORE4!J:J,SCORE4!G:G)</f>
        <v>0</v>
      </c>
      <c r="W52" s="141">
        <f t="shared" si="1"/>
        <v>200</v>
      </c>
    </row>
    <row r="53" spans="2:23" ht="21.95" customHeight="1" x14ac:dyDescent="0.2">
      <c r="B53" s="143">
        <v>45</v>
      </c>
      <c r="C53" s="146" t="s">
        <v>200</v>
      </c>
      <c r="D53" s="147">
        <v>2010</v>
      </c>
      <c r="E53" s="147">
        <v>406922</v>
      </c>
      <c r="F53" s="146" t="s">
        <v>120</v>
      </c>
      <c r="G53" s="160">
        <v>10</v>
      </c>
      <c r="H53" s="107">
        <f>LOOKUP(G53,SCORE4!B:B,SCORE4!A:A)</f>
        <v>65</v>
      </c>
      <c r="I53" s="64"/>
      <c r="J53" s="87">
        <f>LOOKUP(I53,SCORE4!E:E,SCORE4!A:A)</f>
        <v>0</v>
      </c>
      <c r="K53" s="160" t="s">
        <v>301</v>
      </c>
      <c r="L53" s="115">
        <f>IF(LEN(K53)=8,LOOKUP(SCORE3!N$2,SCORE4!C:C,SCORE4!A:A),LOOKUP(K53,SCORE4!C:C,SCORE4!A:A))</f>
        <v>70</v>
      </c>
      <c r="M53" s="65"/>
      <c r="N53" s="115">
        <f>LOOKUP(M53,SCORE4!D:D,SCORE4!A:A)</f>
        <v>0</v>
      </c>
      <c r="O53" s="65"/>
      <c r="P53" s="115">
        <f>LOOKUP(O53,SCORE4!K:K,SCORE4!L:L)</f>
        <v>0</v>
      </c>
      <c r="Q53" s="160">
        <v>3.65</v>
      </c>
      <c r="R53" s="107">
        <f>LOOKUP(Q53,SCORE4!H:H,SCORE4!G:G)</f>
        <v>65</v>
      </c>
      <c r="S53" s="65"/>
      <c r="T53" s="115">
        <f>LOOKUP(S53,SCORE4!I:I,SCORE4!G:G)</f>
        <v>0</v>
      </c>
      <c r="U53" s="65"/>
      <c r="V53" s="107">
        <f>LOOKUP(U53,SCORE4!J:J,SCORE4!G:G)</f>
        <v>0</v>
      </c>
      <c r="W53" s="141">
        <f t="shared" si="1"/>
        <v>200</v>
      </c>
    </row>
    <row r="54" spans="2:23" ht="21.95" customHeight="1" x14ac:dyDescent="0.2">
      <c r="B54" s="142">
        <v>46</v>
      </c>
      <c r="C54" s="151" t="s">
        <v>219</v>
      </c>
      <c r="D54" s="150">
        <v>2011</v>
      </c>
      <c r="E54" s="150"/>
      <c r="F54" s="146" t="s">
        <v>133</v>
      </c>
      <c r="G54" s="159">
        <v>9.1</v>
      </c>
      <c r="H54" s="107">
        <f>LOOKUP(G54,SCORE4!B:B,SCORE4!A:A)</f>
        <v>90</v>
      </c>
      <c r="I54" s="64"/>
      <c r="J54" s="87">
        <f>LOOKUP(I54,SCORE4!E:E,SCORE4!A:A)</f>
        <v>0</v>
      </c>
      <c r="K54" s="159" t="s">
        <v>308</v>
      </c>
      <c r="L54" s="115">
        <f>IF(LEN(K54)=8,LOOKUP(SCORE3!N$2,SCORE4!C:C,SCORE4!A:A),LOOKUP(K54,SCORE4!C:C,SCORE4!A:A))</f>
        <v>50</v>
      </c>
      <c r="M54" s="65"/>
      <c r="N54" s="115">
        <f>LOOKUP(M54,SCORE4!D:D,SCORE4!A:A)</f>
        <v>0</v>
      </c>
      <c r="O54" s="65"/>
      <c r="P54" s="115">
        <f>LOOKUP(O54,SCORE4!K:K,SCORE4!L:L)</f>
        <v>0</v>
      </c>
      <c r="Q54" s="159">
        <v>3.5</v>
      </c>
      <c r="R54" s="107">
        <f>LOOKUP(Q54,SCORE4!H:H,SCORE4!G:G)</f>
        <v>60</v>
      </c>
      <c r="S54" s="65"/>
      <c r="T54" s="115">
        <f>LOOKUP(S54,SCORE4!I:I,SCORE4!G:G)</f>
        <v>0</v>
      </c>
      <c r="U54" s="65"/>
      <c r="V54" s="107">
        <f>LOOKUP(U54,SCORE4!J:J,SCORE4!G:G)</f>
        <v>0</v>
      </c>
      <c r="W54" s="141">
        <f t="shared" si="1"/>
        <v>200</v>
      </c>
    </row>
    <row r="55" spans="2:23" ht="21.95" customHeight="1" x14ac:dyDescent="0.2">
      <c r="B55" s="143">
        <v>47</v>
      </c>
      <c r="C55" s="152" t="s">
        <v>159</v>
      </c>
      <c r="D55" s="153">
        <v>2010</v>
      </c>
      <c r="E55" s="154">
        <v>399810</v>
      </c>
      <c r="F55" s="151" t="s">
        <v>106</v>
      </c>
      <c r="G55" s="159">
        <v>9.1999999999999993</v>
      </c>
      <c r="H55" s="107">
        <f>LOOKUP(G55,SCORE4!B:B,SCORE4!A:A)</f>
        <v>85</v>
      </c>
      <c r="I55" s="64"/>
      <c r="J55" s="87">
        <f>LOOKUP(I55,SCORE4!E:E,SCORE4!A:A)</f>
        <v>0</v>
      </c>
      <c r="K55" s="159" t="s">
        <v>266</v>
      </c>
      <c r="L55" s="115">
        <f>IF(LEN(K55)=8,LOOKUP(SCORE3!N$2,SCORE4!C:C,SCORE4!A:A),LOOKUP(K55,SCORE4!C:C,SCORE4!A:A))</f>
        <v>55</v>
      </c>
      <c r="M55" s="65"/>
      <c r="N55" s="115">
        <f>LOOKUP(M55,SCORE4!D:D,SCORE4!A:A)</f>
        <v>0</v>
      </c>
      <c r="O55" s="65"/>
      <c r="P55" s="115">
        <f>LOOKUP(O55,SCORE4!K:K,SCORE4!L:L)</f>
        <v>0</v>
      </c>
      <c r="Q55" s="159">
        <v>3.24</v>
      </c>
      <c r="R55" s="107">
        <f>LOOKUP(Q55,SCORE4!H:H,SCORE4!G:G)</f>
        <v>55</v>
      </c>
      <c r="S55" s="65"/>
      <c r="T55" s="115">
        <f>LOOKUP(S55,SCORE4!I:I,SCORE4!G:G)</f>
        <v>0</v>
      </c>
      <c r="U55" s="65"/>
      <c r="V55" s="107">
        <f>LOOKUP(U55,SCORE4!J:J,SCORE4!G:G)</f>
        <v>0</v>
      </c>
      <c r="W55" s="141">
        <f t="shared" si="1"/>
        <v>195</v>
      </c>
    </row>
    <row r="56" spans="2:23" ht="21.95" customHeight="1" x14ac:dyDescent="0.2">
      <c r="B56" s="142">
        <v>48</v>
      </c>
      <c r="C56" s="146" t="s">
        <v>161</v>
      </c>
      <c r="D56" s="147">
        <v>2010</v>
      </c>
      <c r="E56" s="149">
        <v>399789</v>
      </c>
      <c r="F56" s="151" t="s">
        <v>106</v>
      </c>
      <c r="G56" s="159">
        <v>10.1</v>
      </c>
      <c r="H56" s="107">
        <f>LOOKUP(G56,SCORE4!B:B,SCORE4!A:A)</f>
        <v>65</v>
      </c>
      <c r="I56" s="64"/>
      <c r="J56" s="87">
        <f>LOOKUP(I56,SCORE4!E:E,SCORE4!A:A)</f>
        <v>0</v>
      </c>
      <c r="K56" s="159" t="s">
        <v>268</v>
      </c>
      <c r="L56" s="115">
        <f>IF(LEN(K56)=8,LOOKUP(SCORE3!N$2,SCORE4!C:C,SCORE4!A:A),LOOKUP(K56,SCORE4!C:C,SCORE4!A:A))</f>
        <v>65</v>
      </c>
      <c r="M56" s="65"/>
      <c r="N56" s="115">
        <f>LOOKUP(M56,SCORE4!D:D,SCORE4!A:A)</f>
        <v>0</v>
      </c>
      <c r="O56" s="65"/>
      <c r="P56" s="115">
        <f>LOOKUP(O56,SCORE4!K:K,SCORE4!L:L)</f>
        <v>0</v>
      </c>
      <c r="Q56" s="159">
        <v>3.63</v>
      </c>
      <c r="R56" s="107">
        <f>LOOKUP(Q56,SCORE4!H:H,SCORE4!G:G)</f>
        <v>65</v>
      </c>
      <c r="S56" s="65"/>
      <c r="T56" s="115">
        <f>LOOKUP(S56,SCORE4!I:I,SCORE4!G:G)</f>
        <v>0</v>
      </c>
      <c r="U56" s="65"/>
      <c r="V56" s="107">
        <f>LOOKUP(U56,SCORE4!J:J,SCORE4!G:G)</f>
        <v>0</v>
      </c>
      <c r="W56" s="141">
        <f t="shared" si="1"/>
        <v>195</v>
      </c>
    </row>
    <row r="57" spans="2:23" ht="21.95" customHeight="1" x14ac:dyDescent="0.2">
      <c r="B57" s="143">
        <v>49</v>
      </c>
      <c r="C57" s="148" t="s">
        <v>164</v>
      </c>
      <c r="D57" s="149">
        <v>2011</v>
      </c>
      <c r="E57" s="149">
        <v>404430</v>
      </c>
      <c r="F57" s="146" t="s">
        <v>106</v>
      </c>
      <c r="G57" s="159">
        <v>9.8000000000000007</v>
      </c>
      <c r="H57" s="107">
        <f>LOOKUP(G57,SCORE4!B:B,SCORE4!A:A)</f>
        <v>70</v>
      </c>
      <c r="I57" s="64"/>
      <c r="J57" s="87">
        <f>LOOKUP(I57,SCORE4!E:E,SCORE4!A:A)</f>
        <v>0</v>
      </c>
      <c r="K57" s="159" t="s">
        <v>271</v>
      </c>
      <c r="L57" s="115">
        <f>IF(LEN(K57)=8,LOOKUP(SCORE3!N$2,SCORE4!C:C,SCORE4!A:A),LOOKUP(K57,SCORE4!C:C,SCORE4!A:A))</f>
        <v>55</v>
      </c>
      <c r="M57" s="65"/>
      <c r="N57" s="115">
        <f>LOOKUP(M57,SCORE4!D:D,SCORE4!A:A)</f>
        <v>0</v>
      </c>
      <c r="O57" s="65"/>
      <c r="P57" s="115">
        <f>LOOKUP(O57,SCORE4!K:K,SCORE4!L:L)</f>
        <v>0</v>
      </c>
      <c r="Q57" s="159">
        <v>3.24</v>
      </c>
      <c r="R57" s="107">
        <f>LOOKUP(Q57,SCORE4!H:H,SCORE4!G:G)</f>
        <v>55</v>
      </c>
      <c r="S57" s="65"/>
      <c r="T57" s="115">
        <f>LOOKUP(S57,SCORE4!I:I,SCORE4!G:G)</f>
        <v>0</v>
      </c>
      <c r="U57" s="65"/>
      <c r="V57" s="107">
        <f>LOOKUP(U57,SCORE4!J:J,SCORE4!G:G)</f>
        <v>0</v>
      </c>
      <c r="W57" s="141">
        <f t="shared" si="1"/>
        <v>180</v>
      </c>
    </row>
    <row r="58" spans="2:23" ht="21.95" customHeight="1" x14ac:dyDescent="0.2">
      <c r="B58" s="142">
        <v>50</v>
      </c>
      <c r="C58" s="146" t="s">
        <v>198</v>
      </c>
      <c r="D58" s="147">
        <v>2010</v>
      </c>
      <c r="E58" s="147">
        <v>397913</v>
      </c>
      <c r="F58" s="146" t="s">
        <v>120</v>
      </c>
      <c r="G58" s="160">
        <v>9.8000000000000007</v>
      </c>
      <c r="H58" s="107">
        <f>LOOKUP(G58,SCORE4!B:B,SCORE4!A:A)</f>
        <v>70</v>
      </c>
      <c r="I58" s="64"/>
      <c r="J58" s="87">
        <f>LOOKUP(I58,SCORE4!E:E,SCORE4!A:A)</f>
        <v>0</v>
      </c>
      <c r="K58" s="160" t="s">
        <v>300</v>
      </c>
      <c r="L58" s="115">
        <f>IF(LEN(K58)=8,LOOKUP(SCORE3!N$2,SCORE4!C:C,SCORE4!A:A),LOOKUP(K58,SCORE4!C:C,SCORE4!A:A))</f>
        <v>60</v>
      </c>
      <c r="M58" s="65"/>
      <c r="N58" s="115">
        <f>LOOKUP(M58,SCORE4!D:D,SCORE4!A:A)</f>
        <v>0</v>
      </c>
      <c r="O58" s="65"/>
      <c r="P58" s="115">
        <f>LOOKUP(O58,SCORE4!K:K,SCORE4!L:L)</f>
        <v>0</v>
      </c>
      <c r="Q58" s="160">
        <v>3.2</v>
      </c>
      <c r="R58" s="107">
        <f>LOOKUP(Q58,SCORE4!H:H,SCORE4!G:G)</f>
        <v>50</v>
      </c>
      <c r="S58" s="65"/>
      <c r="T58" s="115">
        <f>LOOKUP(S58,SCORE4!I:I,SCORE4!G:G)</f>
        <v>0</v>
      </c>
      <c r="U58" s="65"/>
      <c r="V58" s="107">
        <f>LOOKUP(U58,SCORE4!J:J,SCORE4!G:G)</f>
        <v>0</v>
      </c>
      <c r="W58" s="141">
        <f t="shared" si="1"/>
        <v>180</v>
      </c>
    </row>
    <row r="59" spans="2:23" ht="21.95" customHeight="1" x14ac:dyDescent="0.2">
      <c r="B59" s="143">
        <v>51</v>
      </c>
      <c r="C59" s="146" t="s">
        <v>180</v>
      </c>
      <c r="D59" s="147">
        <v>2011</v>
      </c>
      <c r="E59" s="147">
        <v>406094</v>
      </c>
      <c r="F59" s="146" t="s">
        <v>129</v>
      </c>
      <c r="G59" s="160">
        <v>9</v>
      </c>
      <c r="H59" s="107">
        <f>LOOKUP(G59,SCORE4!B:B,SCORE4!A:A)</f>
        <v>90</v>
      </c>
      <c r="I59" s="64"/>
      <c r="J59" s="87">
        <f>LOOKUP(I59,SCORE4!E:E,SCORE4!A:A)</f>
        <v>0</v>
      </c>
      <c r="K59" s="160">
        <v>0</v>
      </c>
      <c r="L59" s="115">
        <f>IF(LEN(K59)=8,LOOKUP(SCORE3!N$2,SCORE4!C:C,SCORE4!A:A),LOOKUP(K59,SCORE4!C:C,SCORE4!A:A))</f>
        <v>0</v>
      </c>
      <c r="M59" s="65"/>
      <c r="N59" s="115">
        <f>LOOKUP(M59,SCORE4!D:D,SCORE4!A:A)</f>
        <v>0</v>
      </c>
      <c r="O59" s="65"/>
      <c r="P59" s="115">
        <f>LOOKUP(O59,SCORE4!K:K,SCORE4!L:L)</f>
        <v>0</v>
      </c>
      <c r="Q59" s="160">
        <v>4.25</v>
      </c>
      <c r="R59" s="107">
        <f>LOOKUP(Q59,SCORE4!H:H,SCORE4!G:G)</f>
        <v>85</v>
      </c>
      <c r="S59" s="65"/>
      <c r="T59" s="115">
        <f>LOOKUP(S59,SCORE4!I:I,SCORE4!G:G)</f>
        <v>0</v>
      </c>
      <c r="U59" s="65"/>
      <c r="V59" s="107">
        <f>LOOKUP(U59,SCORE4!J:J,SCORE4!G:G)</f>
        <v>0</v>
      </c>
      <c r="W59" s="141">
        <f t="shared" si="1"/>
        <v>175</v>
      </c>
    </row>
    <row r="60" spans="2:23" ht="21.95" customHeight="1" x14ac:dyDescent="0.2">
      <c r="B60" s="142">
        <v>52</v>
      </c>
      <c r="C60" s="148" t="s">
        <v>170</v>
      </c>
      <c r="D60" s="149">
        <v>2011</v>
      </c>
      <c r="E60" s="149">
        <v>404427</v>
      </c>
      <c r="F60" s="146" t="s">
        <v>106</v>
      </c>
      <c r="G60" s="159">
        <v>10.3</v>
      </c>
      <c r="H60" s="107">
        <f>LOOKUP(G60,SCORE4!B:B,SCORE4!A:A)</f>
        <v>60</v>
      </c>
      <c r="I60" s="64"/>
      <c r="J60" s="87">
        <f>LOOKUP(I60,SCORE4!E:E,SCORE4!A:A)</f>
        <v>0</v>
      </c>
      <c r="K60" s="159" t="s">
        <v>277</v>
      </c>
      <c r="L60" s="115">
        <f>IF(LEN(K60)=8,LOOKUP(SCORE3!N$2,SCORE4!C:C,SCORE4!A:A),LOOKUP(K60,SCORE4!C:C,SCORE4!A:A))</f>
        <v>60</v>
      </c>
      <c r="M60" s="65"/>
      <c r="N60" s="115">
        <f>LOOKUP(M60,SCORE4!D:D,SCORE4!A:A)</f>
        <v>0</v>
      </c>
      <c r="O60" s="65"/>
      <c r="P60" s="115">
        <f>LOOKUP(O60,SCORE4!K:K,SCORE4!L:L)</f>
        <v>0</v>
      </c>
      <c r="Q60" s="159">
        <v>3.08</v>
      </c>
      <c r="R60" s="107">
        <f>LOOKUP(Q60,SCORE4!H:H,SCORE4!G:G)</f>
        <v>50</v>
      </c>
      <c r="S60" s="65"/>
      <c r="T60" s="115">
        <f>LOOKUP(S60,SCORE4!I:I,SCORE4!G:G)</f>
        <v>0</v>
      </c>
      <c r="U60" s="65"/>
      <c r="V60" s="107">
        <f>LOOKUP(U60,SCORE4!J:J,SCORE4!G:G)</f>
        <v>0</v>
      </c>
      <c r="W60" s="141">
        <f t="shared" si="1"/>
        <v>170</v>
      </c>
    </row>
    <row r="61" spans="2:23" ht="21.95" customHeight="1" x14ac:dyDescent="0.2">
      <c r="B61" s="143">
        <v>53</v>
      </c>
      <c r="C61" s="146" t="s">
        <v>181</v>
      </c>
      <c r="D61" s="147">
        <v>2011</v>
      </c>
      <c r="E61" s="147">
        <v>406099</v>
      </c>
      <c r="F61" s="146" t="s">
        <v>129</v>
      </c>
      <c r="G61" s="160">
        <v>10.3</v>
      </c>
      <c r="H61" s="107">
        <f>LOOKUP(G61,SCORE4!B:B,SCORE4!A:A)</f>
        <v>60</v>
      </c>
      <c r="I61" s="64"/>
      <c r="J61" s="87">
        <f>LOOKUP(I61,SCORE4!E:E,SCORE4!A:A)</f>
        <v>0</v>
      </c>
      <c r="K61" s="160" t="s">
        <v>284</v>
      </c>
      <c r="L61" s="115">
        <f>IF(LEN(K61)=8,LOOKUP(SCORE3!N$2,SCORE4!C:C,SCORE4!A:A),LOOKUP(K61,SCORE4!C:C,SCORE4!A:A))</f>
        <v>60</v>
      </c>
      <c r="M61" s="65"/>
      <c r="N61" s="115">
        <f>LOOKUP(M61,SCORE4!D:D,SCORE4!A:A)</f>
        <v>0</v>
      </c>
      <c r="O61" s="65"/>
      <c r="P61" s="115">
        <f>LOOKUP(O61,SCORE4!K:K,SCORE4!L:L)</f>
        <v>0</v>
      </c>
      <c r="Q61" s="160">
        <v>3.2</v>
      </c>
      <c r="R61" s="107">
        <f>LOOKUP(Q61,SCORE4!H:H,SCORE4!G:G)</f>
        <v>50</v>
      </c>
      <c r="S61" s="65"/>
      <c r="T61" s="115">
        <f>LOOKUP(S61,SCORE4!I:I,SCORE4!G:G)</f>
        <v>0</v>
      </c>
      <c r="U61" s="65"/>
      <c r="V61" s="107">
        <f>LOOKUP(U61,SCORE4!J:J,SCORE4!G:G)</f>
        <v>0</v>
      </c>
      <c r="W61" s="141">
        <f t="shared" si="1"/>
        <v>170</v>
      </c>
    </row>
    <row r="62" spans="2:23" ht="21.95" customHeight="1" x14ac:dyDescent="0.2">
      <c r="B62" s="142">
        <v>54</v>
      </c>
      <c r="C62" s="146" t="s">
        <v>188</v>
      </c>
      <c r="D62" s="147">
        <v>2011</v>
      </c>
      <c r="E62" s="147">
        <v>405012</v>
      </c>
      <c r="F62" s="146" t="s">
        <v>114</v>
      </c>
      <c r="G62" s="160">
        <v>10.1</v>
      </c>
      <c r="H62" s="107">
        <f>LOOKUP(G62,SCORE4!B:B,SCORE4!A:A)</f>
        <v>65</v>
      </c>
      <c r="I62" s="64"/>
      <c r="J62" s="87">
        <f>LOOKUP(I62,SCORE4!E:E,SCORE4!A:A)</f>
        <v>0</v>
      </c>
      <c r="K62" s="160" t="s">
        <v>291</v>
      </c>
      <c r="L62" s="115">
        <f>IF(LEN(K62)=8,LOOKUP(SCORE3!N$2,SCORE4!C:C,SCORE4!A:A),LOOKUP(K62,SCORE4!C:C,SCORE4!A:A))</f>
        <v>55</v>
      </c>
      <c r="M62" s="65"/>
      <c r="N62" s="115">
        <f>LOOKUP(M62,SCORE4!D:D,SCORE4!A:A)</f>
        <v>0</v>
      </c>
      <c r="O62" s="65"/>
      <c r="P62" s="115">
        <f>LOOKUP(O62,SCORE4!K:K,SCORE4!L:L)</f>
        <v>0</v>
      </c>
      <c r="Q62" s="160">
        <v>3.15</v>
      </c>
      <c r="R62" s="107">
        <f>LOOKUP(Q62,SCORE4!H:H,SCORE4!G:G)</f>
        <v>50</v>
      </c>
      <c r="S62" s="65"/>
      <c r="T62" s="115">
        <f>LOOKUP(S62,SCORE4!I:I,SCORE4!G:G)</f>
        <v>0</v>
      </c>
      <c r="U62" s="65"/>
      <c r="V62" s="107">
        <f>LOOKUP(U62,SCORE4!J:J,SCORE4!G:G)</f>
        <v>0</v>
      </c>
      <c r="W62" s="141">
        <f t="shared" si="1"/>
        <v>170</v>
      </c>
    </row>
    <row r="63" spans="2:23" ht="21.95" customHeight="1" x14ac:dyDescent="0.2">
      <c r="B63" s="143">
        <v>55</v>
      </c>
      <c r="C63" s="146" t="s">
        <v>195</v>
      </c>
      <c r="D63" s="147">
        <v>2011</v>
      </c>
      <c r="E63" s="147">
        <v>406714</v>
      </c>
      <c r="F63" s="146" t="s">
        <v>114</v>
      </c>
      <c r="G63" s="160">
        <v>10.5</v>
      </c>
      <c r="H63" s="107">
        <f>LOOKUP(G63,SCORE4!B:B,SCORE4!A:A)</f>
        <v>55</v>
      </c>
      <c r="I63" s="64"/>
      <c r="J63" s="87">
        <f>LOOKUP(I63,SCORE4!E:E,SCORE4!A:A)</f>
        <v>0</v>
      </c>
      <c r="K63" s="160" t="s">
        <v>298</v>
      </c>
      <c r="L63" s="115">
        <f>IF(LEN(K63)=8,LOOKUP(SCORE3!N$2,SCORE4!C:C,SCORE4!A:A),LOOKUP(K63,SCORE4!C:C,SCORE4!A:A))</f>
        <v>60</v>
      </c>
      <c r="M63" s="65"/>
      <c r="N63" s="115">
        <f>LOOKUP(M63,SCORE4!D:D,SCORE4!A:A)</f>
        <v>0</v>
      </c>
      <c r="O63" s="65"/>
      <c r="P63" s="115">
        <f>LOOKUP(O63,SCORE4!K:K,SCORE4!L:L)</f>
        <v>0</v>
      </c>
      <c r="Q63" s="160">
        <v>3.3</v>
      </c>
      <c r="R63" s="107">
        <f>LOOKUP(Q63,SCORE4!H:H,SCORE4!G:G)</f>
        <v>55</v>
      </c>
      <c r="S63" s="65"/>
      <c r="T63" s="115">
        <f>LOOKUP(S63,SCORE4!I:I,SCORE4!G:G)</f>
        <v>0</v>
      </c>
      <c r="U63" s="65"/>
      <c r="V63" s="107">
        <f>LOOKUP(U63,SCORE4!J:J,SCORE4!G:G)</f>
        <v>0</v>
      </c>
      <c r="W63" s="141">
        <f t="shared" si="1"/>
        <v>170</v>
      </c>
    </row>
    <row r="64" spans="2:23" ht="21.95" customHeight="1" x14ac:dyDescent="0.2">
      <c r="B64" s="142">
        <v>56</v>
      </c>
      <c r="C64" s="148" t="s">
        <v>171</v>
      </c>
      <c r="D64" s="149">
        <v>2011</v>
      </c>
      <c r="E64" s="149">
        <v>404416</v>
      </c>
      <c r="F64" s="146" t="s">
        <v>106</v>
      </c>
      <c r="G64" s="159">
        <v>10.199999999999999</v>
      </c>
      <c r="H64" s="107">
        <f>LOOKUP(G64,SCORE4!B:B,SCORE4!A:A)</f>
        <v>60</v>
      </c>
      <c r="I64" s="64"/>
      <c r="J64" s="87">
        <f>LOOKUP(I64,SCORE4!E:E,SCORE4!A:A)</f>
        <v>0</v>
      </c>
      <c r="K64" s="159" t="s">
        <v>278</v>
      </c>
      <c r="L64" s="115">
        <f>IF(LEN(K64)=8,LOOKUP(SCORE3!N$2,SCORE4!C:C,SCORE4!A:A),LOOKUP(K64,SCORE4!C:C,SCORE4!A:A))</f>
        <v>55</v>
      </c>
      <c r="M64" s="65"/>
      <c r="N64" s="115">
        <f>LOOKUP(M64,SCORE4!D:D,SCORE4!A:A)</f>
        <v>0</v>
      </c>
      <c r="O64" s="65"/>
      <c r="P64" s="115">
        <f>LOOKUP(O64,SCORE4!K:K,SCORE4!L:L)</f>
        <v>0</v>
      </c>
      <c r="Q64" s="159">
        <v>3.08</v>
      </c>
      <c r="R64" s="107">
        <f>LOOKUP(Q64,SCORE4!H:H,SCORE4!G:G)</f>
        <v>50</v>
      </c>
      <c r="S64" s="65"/>
      <c r="T64" s="115">
        <f>LOOKUP(S64,SCORE4!I:I,SCORE4!G:G)</f>
        <v>0</v>
      </c>
      <c r="U64" s="65"/>
      <c r="V64" s="107">
        <f>LOOKUP(U64,SCORE4!J:J,SCORE4!G:G)</f>
        <v>0</v>
      </c>
      <c r="W64" s="141">
        <f t="shared" si="1"/>
        <v>165</v>
      </c>
    </row>
    <row r="65" spans="2:23" ht="21.95" customHeight="1" x14ac:dyDescent="0.2">
      <c r="B65" s="143">
        <v>57</v>
      </c>
      <c r="C65" s="157" t="s">
        <v>187</v>
      </c>
      <c r="D65" s="158">
        <v>2011</v>
      </c>
      <c r="E65" s="147">
        <v>405010</v>
      </c>
      <c r="F65" s="157" t="s">
        <v>114</v>
      </c>
      <c r="G65" s="160">
        <v>9.6</v>
      </c>
      <c r="H65" s="107">
        <f>LOOKUP(G65,SCORE4!B:B,SCORE4!A:A)</f>
        <v>75</v>
      </c>
      <c r="I65" s="64"/>
      <c r="J65" s="87">
        <f>LOOKUP(I65,SCORE4!E:E,SCORE4!A:A)</f>
        <v>0</v>
      </c>
      <c r="K65" s="160" t="s">
        <v>290</v>
      </c>
      <c r="L65" s="115">
        <f>IF(LEN(K65)=8,LOOKUP(SCORE3!N$2,SCORE4!C:C,SCORE4!A:A),LOOKUP(K65,SCORE4!C:C,SCORE4!A:A))</f>
        <v>35</v>
      </c>
      <c r="M65" s="65"/>
      <c r="N65" s="115">
        <f>LOOKUP(M65,SCORE4!D:D,SCORE4!A:A)</f>
        <v>0</v>
      </c>
      <c r="O65" s="65"/>
      <c r="P65" s="115">
        <f>LOOKUP(O65,SCORE4!K:K,SCORE4!L:L)</f>
        <v>0</v>
      </c>
      <c r="Q65" s="160">
        <v>3.15</v>
      </c>
      <c r="R65" s="107">
        <f>LOOKUP(Q65,SCORE4!H:H,SCORE4!G:G)</f>
        <v>50</v>
      </c>
      <c r="S65" s="65"/>
      <c r="T65" s="115">
        <f>LOOKUP(S65,SCORE4!I:I,SCORE4!G:G)</f>
        <v>0</v>
      </c>
      <c r="U65" s="65"/>
      <c r="V65" s="107">
        <f>LOOKUP(U65,SCORE4!J:J,SCORE4!G:G)</f>
        <v>0</v>
      </c>
      <c r="W65" s="141">
        <f t="shared" si="1"/>
        <v>160</v>
      </c>
    </row>
    <row r="66" spans="2:23" ht="21.95" customHeight="1" x14ac:dyDescent="0.2">
      <c r="B66" s="142">
        <v>58</v>
      </c>
      <c r="C66" s="157" t="s">
        <v>196</v>
      </c>
      <c r="D66" s="158">
        <v>2011</v>
      </c>
      <c r="E66" s="147">
        <v>406715</v>
      </c>
      <c r="F66" s="157" t="s">
        <v>114</v>
      </c>
      <c r="G66" s="160">
        <v>10.9</v>
      </c>
      <c r="H66" s="107">
        <f>LOOKUP(G66,SCORE4!B:B,SCORE4!A:A)</f>
        <v>45</v>
      </c>
      <c r="I66" s="64"/>
      <c r="J66" s="87">
        <f>LOOKUP(I66,SCORE4!E:E,SCORE4!A:A)</f>
        <v>0</v>
      </c>
      <c r="K66" s="160" t="s">
        <v>243</v>
      </c>
      <c r="L66" s="115">
        <f>IF(LEN(K66)=8,LOOKUP(SCORE3!N$2,SCORE4!C:C,SCORE4!A:A),LOOKUP(K66,SCORE4!C:C,SCORE4!A:A))</f>
        <v>65</v>
      </c>
      <c r="M66" s="65"/>
      <c r="N66" s="115">
        <f>LOOKUP(M66,SCORE4!D:D,SCORE4!A:A)</f>
        <v>0</v>
      </c>
      <c r="O66" s="65"/>
      <c r="P66" s="115">
        <f>LOOKUP(O66,SCORE4!K:K,SCORE4!L:L)</f>
        <v>0</v>
      </c>
      <c r="Q66" s="160">
        <v>3.2</v>
      </c>
      <c r="R66" s="107">
        <f>LOOKUP(Q66,SCORE4!H:H,SCORE4!G:G)</f>
        <v>50</v>
      </c>
      <c r="S66" s="65"/>
      <c r="T66" s="115">
        <f>LOOKUP(S66,SCORE4!I:I,SCORE4!G:G)</f>
        <v>0</v>
      </c>
      <c r="U66" s="65"/>
      <c r="V66" s="107">
        <f>LOOKUP(U66,SCORE4!J:J,SCORE4!G:G)</f>
        <v>0</v>
      </c>
      <c r="W66" s="141">
        <f t="shared" si="1"/>
        <v>160</v>
      </c>
    </row>
    <row r="67" spans="2:23" ht="21.95" customHeight="1" x14ac:dyDescent="0.2">
      <c r="B67" s="143">
        <v>59</v>
      </c>
      <c r="C67" s="157" t="s">
        <v>205</v>
      </c>
      <c r="D67" s="158">
        <v>2010</v>
      </c>
      <c r="E67" s="147">
        <v>407132</v>
      </c>
      <c r="F67" s="157" t="s">
        <v>123</v>
      </c>
      <c r="G67" s="160">
        <v>9.3000000000000007</v>
      </c>
      <c r="H67" s="107">
        <f>LOOKUP(G67,SCORE4!B:B,SCORE4!A:A)</f>
        <v>85</v>
      </c>
      <c r="I67" s="64"/>
      <c r="J67" s="87">
        <f>LOOKUP(I67,SCORE4!E:E,SCORE4!A:A)</f>
        <v>0</v>
      </c>
      <c r="K67" s="160">
        <v>0</v>
      </c>
      <c r="L67" s="115">
        <f>IF(LEN(K67)=8,LOOKUP(SCORE3!N$2,SCORE4!C:C,SCORE4!A:A),LOOKUP(K67,SCORE4!C:C,SCORE4!A:A))</f>
        <v>0</v>
      </c>
      <c r="M67" s="65"/>
      <c r="N67" s="115">
        <f>LOOKUP(M67,SCORE4!D:D,SCORE4!A:A)</f>
        <v>0</v>
      </c>
      <c r="O67" s="65"/>
      <c r="P67" s="115">
        <f>LOOKUP(O67,SCORE4!K:K,SCORE4!L:L)</f>
        <v>0</v>
      </c>
      <c r="Q67" s="160">
        <v>3.85</v>
      </c>
      <c r="R67" s="107">
        <f>LOOKUP(Q67,SCORE4!H:H,SCORE4!G:G)</f>
        <v>75</v>
      </c>
      <c r="S67" s="65"/>
      <c r="T67" s="115">
        <f>LOOKUP(S67,SCORE4!I:I,SCORE4!G:G)</f>
        <v>0</v>
      </c>
      <c r="U67" s="65"/>
      <c r="V67" s="107">
        <f>LOOKUP(U67,SCORE4!J:J,SCORE4!G:G)</f>
        <v>0</v>
      </c>
      <c r="W67" s="141">
        <f t="shared" si="1"/>
        <v>160</v>
      </c>
    </row>
    <row r="68" spans="2:23" ht="21.95" customHeight="1" x14ac:dyDescent="0.2">
      <c r="B68" s="142">
        <v>60</v>
      </c>
      <c r="C68" s="157" t="s">
        <v>151</v>
      </c>
      <c r="D68" s="158">
        <v>2011</v>
      </c>
      <c r="E68" s="147" t="s">
        <v>100</v>
      </c>
      <c r="F68" s="157" t="s">
        <v>98</v>
      </c>
      <c r="G68" s="159">
        <v>11</v>
      </c>
      <c r="H68" s="107">
        <f>LOOKUP(G68,SCORE4!B:B,SCORE4!A:A)</f>
        <v>40</v>
      </c>
      <c r="I68" s="64"/>
      <c r="J68" s="87">
        <f>LOOKUP(I68,SCORE4!E:E,SCORE4!A:A)</f>
        <v>0</v>
      </c>
      <c r="K68" s="159" t="s">
        <v>259</v>
      </c>
      <c r="L68" s="115">
        <f>IF(LEN(K68)=8,LOOKUP(SCORE3!N$2,SCORE4!C:C,SCORE4!A:A),LOOKUP(K68,SCORE4!C:C,SCORE4!A:A))</f>
        <v>65</v>
      </c>
      <c r="M68" s="65"/>
      <c r="N68" s="115">
        <f>LOOKUP(M68,SCORE4!D:D,SCORE4!A:A)</f>
        <v>0</v>
      </c>
      <c r="O68" s="65"/>
      <c r="P68" s="115">
        <f>LOOKUP(O68,SCORE4!K:K,SCORE4!L:L)</f>
        <v>0</v>
      </c>
      <c r="Q68" s="159">
        <v>3.18</v>
      </c>
      <c r="R68" s="107">
        <f>LOOKUP(Q68,SCORE4!H:H,SCORE4!G:G)</f>
        <v>50</v>
      </c>
      <c r="S68" s="65"/>
      <c r="T68" s="115">
        <f>LOOKUP(S68,SCORE4!I:I,SCORE4!G:G)</f>
        <v>0</v>
      </c>
      <c r="U68" s="65"/>
      <c r="V68" s="107">
        <f>LOOKUP(U68,SCORE4!J:J,SCORE4!G:G)</f>
        <v>0</v>
      </c>
      <c r="W68" s="141">
        <f t="shared" si="1"/>
        <v>155</v>
      </c>
    </row>
    <row r="69" spans="2:23" ht="21.95" customHeight="1" x14ac:dyDescent="0.2">
      <c r="B69" s="143">
        <v>61</v>
      </c>
      <c r="C69" s="157" t="s">
        <v>208</v>
      </c>
      <c r="D69" s="158">
        <v>2011</v>
      </c>
      <c r="E69" s="147">
        <v>407127</v>
      </c>
      <c r="F69" s="157" t="s">
        <v>123</v>
      </c>
      <c r="G69" s="160">
        <v>10.4</v>
      </c>
      <c r="H69" s="107">
        <f>LOOKUP(G69,SCORE4!B:B,SCORE4!A:A)</f>
        <v>55</v>
      </c>
      <c r="I69" s="64"/>
      <c r="J69" s="87">
        <f>LOOKUP(I69,SCORE4!E:E,SCORE4!A:A)</f>
        <v>0</v>
      </c>
      <c r="K69" s="160" t="s">
        <v>305</v>
      </c>
      <c r="L69" s="115">
        <f>IF(LEN(K69)=8,LOOKUP(SCORE3!N$2,SCORE4!C:C,SCORE4!A:A),LOOKUP(K69,SCORE4!C:C,SCORE4!A:A))</f>
        <v>50</v>
      </c>
      <c r="M69" s="65"/>
      <c r="N69" s="115">
        <f>LOOKUP(M69,SCORE4!D:D,SCORE4!A:A)</f>
        <v>0</v>
      </c>
      <c r="O69" s="65"/>
      <c r="P69" s="115">
        <f>LOOKUP(O69,SCORE4!K:K,SCORE4!L:L)</f>
        <v>0</v>
      </c>
      <c r="Q69" s="160">
        <v>3.15</v>
      </c>
      <c r="R69" s="107">
        <f>LOOKUP(Q69,SCORE4!H:H,SCORE4!G:G)</f>
        <v>50</v>
      </c>
      <c r="S69" s="65"/>
      <c r="T69" s="115">
        <f>LOOKUP(S69,SCORE4!I:I,SCORE4!G:G)</f>
        <v>0</v>
      </c>
      <c r="U69" s="65"/>
      <c r="V69" s="107">
        <f>LOOKUP(U69,SCORE4!J:J,SCORE4!G:G)</f>
        <v>0</v>
      </c>
      <c r="W69" s="141">
        <f t="shared" si="1"/>
        <v>155</v>
      </c>
    </row>
    <row r="70" spans="2:23" ht="21.95" customHeight="1" x14ac:dyDescent="0.2">
      <c r="B70" s="142">
        <v>62</v>
      </c>
      <c r="C70" s="164" t="s">
        <v>172</v>
      </c>
      <c r="D70" s="165">
        <v>2011</v>
      </c>
      <c r="E70" s="149">
        <v>404420</v>
      </c>
      <c r="F70" s="157" t="s">
        <v>106</v>
      </c>
      <c r="G70" s="159">
        <v>10.1</v>
      </c>
      <c r="H70" s="107">
        <f>LOOKUP(G70,SCORE4!B:B,SCORE4!A:A)</f>
        <v>65</v>
      </c>
      <c r="I70" s="64"/>
      <c r="J70" s="87">
        <f>LOOKUP(I70,SCORE4!E:E,SCORE4!A:A)</f>
        <v>0</v>
      </c>
      <c r="K70" s="159" t="s">
        <v>279</v>
      </c>
      <c r="L70" s="115">
        <f>IF(LEN(K70)=8,LOOKUP(SCORE3!N$2,SCORE4!C:C,SCORE4!A:A),LOOKUP(K70,SCORE4!C:C,SCORE4!A:A))</f>
        <v>35</v>
      </c>
      <c r="M70" s="65"/>
      <c r="N70" s="115">
        <f>LOOKUP(M70,SCORE4!D:D,SCORE4!A:A)</f>
        <v>0</v>
      </c>
      <c r="O70" s="65"/>
      <c r="P70" s="115">
        <f>LOOKUP(O70,SCORE4!K:K,SCORE4!L:L)</f>
        <v>0</v>
      </c>
      <c r="Q70" s="159">
        <v>3.13</v>
      </c>
      <c r="R70" s="107">
        <f>LOOKUP(Q70,SCORE4!H:H,SCORE4!G:G)</f>
        <v>50</v>
      </c>
      <c r="S70" s="65"/>
      <c r="T70" s="115">
        <f>LOOKUP(S70,SCORE4!I:I,SCORE4!G:G)</f>
        <v>0</v>
      </c>
      <c r="U70" s="65"/>
      <c r="V70" s="107">
        <f>LOOKUP(U70,SCORE4!J:J,SCORE4!G:G)</f>
        <v>0</v>
      </c>
      <c r="W70" s="141">
        <f t="shared" si="1"/>
        <v>150</v>
      </c>
    </row>
    <row r="71" spans="2:23" ht="21.95" customHeight="1" x14ac:dyDescent="0.2">
      <c r="B71" s="143">
        <v>63</v>
      </c>
      <c r="C71" s="157" t="s">
        <v>189</v>
      </c>
      <c r="D71" s="158">
        <v>2011</v>
      </c>
      <c r="E71" s="147">
        <v>403496</v>
      </c>
      <c r="F71" s="157" t="s">
        <v>114</v>
      </c>
      <c r="G71" s="160">
        <v>10.5</v>
      </c>
      <c r="H71" s="107">
        <f>LOOKUP(G71,SCORE4!B:B,SCORE4!A:A)</f>
        <v>55</v>
      </c>
      <c r="I71" s="64"/>
      <c r="J71" s="87">
        <f>LOOKUP(I71,SCORE4!E:E,SCORE4!A:A)</f>
        <v>0</v>
      </c>
      <c r="K71" s="160" t="s">
        <v>292</v>
      </c>
      <c r="L71" s="115">
        <f>IF(LEN(K71)=8,LOOKUP(SCORE3!N$2,SCORE4!C:C,SCORE4!A:A),LOOKUP(K71,SCORE4!C:C,SCORE4!A:A))</f>
        <v>50</v>
      </c>
      <c r="M71" s="65"/>
      <c r="N71" s="115">
        <f>LOOKUP(M71,SCORE4!D:D,SCORE4!A:A)</f>
        <v>0</v>
      </c>
      <c r="O71" s="65"/>
      <c r="P71" s="115">
        <f>LOOKUP(O71,SCORE4!K:K,SCORE4!L:L)</f>
        <v>0</v>
      </c>
      <c r="Q71" s="160">
        <v>2.95</v>
      </c>
      <c r="R71" s="107">
        <f>LOOKUP(Q71,SCORE4!H:H,SCORE4!G:G)</f>
        <v>45</v>
      </c>
      <c r="S71" s="65"/>
      <c r="T71" s="115">
        <f>LOOKUP(S71,SCORE4!I:I,SCORE4!G:G)</f>
        <v>0</v>
      </c>
      <c r="U71" s="65"/>
      <c r="V71" s="107">
        <f>LOOKUP(U71,SCORE4!J:J,SCORE4!G:G)</f>
        <v>0</v>
      </c>
      <c r="W71" s="141">
        <f t="shared" si="1"/>
        <v>150</v>
      </c>
    </row>
    <row r="72" spans="2:23" ht="21.95" customHeight="1" x14ac:dyDescent="0.2">
      <c r="B72" s="142">
        <v>64</v>
      </c>
      <c r="C72" s="157" t="s">
        <v>191</v>
      </c>
      <c r="D72" s="158">
        <v>2011</v>
      </c>
      <c r="E72" s="147">
        <v>403509</v>
      </c>
      <c r="F72" s="157" t="s">
        <v>114</v>
      </c>
      <c r="G72" s="160">
        <v>11</v>
      </c>
      <c r="H72" s="107">
        <f>LOOKUP(G72,SCORE4!B:B,SCORE4!A:A)</f>
        <v>40</v>
      </c>
      <c r="I72" s="64"/>
      <c r="J72" s="87">
        <f>LOOKUP(I72,SCORE4!E:E,SCORE4!A:A)</f>
        <v>0</v>
      </c>
      <c r="K72" s="160" t="s">
        <v>294</v>
      </c>
      <c r="L72" s="115">
        <f>IF(LEN(K72)=8,LOOKUP(SCORE3!N$2,SCORE4!C:C,SCORE4!A:A),LOOKUP(K72,SCORE4!C:C,SCORE4!A:A))</f>
        <v>65</v>
      </c>
      <c r="M72" s="65"/>
      <c r="N72" s="115">
        <f>LOOKUP(M72,SCORE4!D:D,SCORE4!A:A)</f>
        <v>0</v>
      </c>
      <c r="O72" s="65"/>
      <c r="P72" s="115">
        <f>LOOKUP(O72,SCORE4!K:K,SCORE4!L:L)</f>
        <v>0</v>
      </c>
      <c r="Q72" s="160">
        <v>3</v>
      </c>
      <c r="R72" s="107">
        <f>LOOKUP(Q72,SCORE4!H:H,SCORE4!G:G)</f>
        <v>45</v>
      </c>
      <c r="S72" s="65"/>
      <c r="T72" s="115">
        <f>LOOKUP(S72,SCORE4!I:I,SCORE4!G:G)</f>
        <v>0</v>
      </c>
      <c r="U72" s="65"/>
      <c r="V72" s="107">
        <f>LOOKUP(U72,SCORE4!J:J,SCORE4!G:G)</f>
        <v>0</v>
      </c>
      <c r="W72" s="141">
        <f t="shared" si="1"/>
        <v>150</v>
      </c>
    </row>
    <row r="73" spans="2:23" ht="21.95" customHeight="1" x14ac:dyDescent="0.2">
      <c r="B73" s="143">
        <v>65</v>
      </c>
      <c r="C73" s="146" t="s">
        <v>179</v>
      </c>
      <c r="D73" s="147">
        <v>2011</v>
      </c>
      <c r="E73" s="147">
        <v>406095</v>
      </c>
      <c r="F73" s="146" t="s">
        <v>129</v>
      </c>
      <c r="G73" s="160">
        <v>9</v>
      </c>
      <c r="H73" s="107">
        <f>LOOKUP(G73,SCORE4!B:B,SCORE4!A:A)</f>
        <v>90</v>
      </c>
      <c r="I73" s="64"/>
      <c r="J73" s="87">
        <f>LOOKUP(I73,SCORE4!E:E,SCORE4!A:A)</f>
        <v>0</v>
      </c>
      <c r="K73" s="160">
        <v>0</v>
      </c>
      <c r="L73" s="115">
        <f>IF(LEN(K73)=8,LOOKUP(SCORE3!N$2,SCORE4!C:C,SCORE4!A:A),LOOKUP(K73,SCORE4!C:C,SCORE4!A:A))</f>
        <v>0</v>
      </c>
      <c r="M73" s="65"/>
      <c r="N73" s="115">
        <f>LOOKUP(M73,SCORE4!D:D,SCORE4!A:A)</f>
        <v>0</v>
      </c>
      <c r="O73" s="65"/>
      <c r="P73" s="115">
        <f>LOOKUP(O73,SCORE4!K:K,SCORE4!L:L)</f>
        <v>0</v>
      </c>
      <c r="Q73" s="160">
        <v>3.33</v>
      </c>
      <c r="R73" s="107">
        <f>LOOKUP(Q73,SCORE4!H:H,SCORE4!G:G)</f>
        <v>55</v>
      </c>
      <c r="S73" s="65"/>
      <c r="T73" s="115">
        <f>LOOKUP(S73,SCORE4!I:I,SCORE4!G:G)</f>
        <v>0</v>
      </c>
      <c r="U73" s="65"/>
      <c r="V73" s="107">
        <f>LOOKUP(U73,SCORE4!J:J,SCORE4!G:G)</f>
        <v>0</v>
      </c>
      <c r="W73" s="141">
        <f t="shared" ref="W73:W104" si="2">SUM(H73,J73,L73,N73,P73,R73,T73,V73)</f>
        <v>145</v>
      </c>
    </row>
    <row r="74" spans="2:23" ht="21.95" customHeight="1" x14ac:dyDescent="0.2">
      <c r="B74" s="142">
        <v>66</v>
      </c>
      <c r="C74" s="146" t="s">
        <v>216</v>
      </c>
      <c r="D74" s="147">
        <v>2011</v>
      </c>
      <c r="E74" s="147">
        <v>407131</v>
      </c>
      <c r="F74" s="146" t="s">
        <v>123</v>
      </c>
      <c r="G74" s="160">
        <v>10.4</v>
      </c>
      <c r="H74" s="107">
        <f>LOOKUP(G74,SCORE4!B:B,SCORE4!A:A)</f>
        <v>55</v>
      </c>
      <c r="I74" s="64"/>
      <c r="J74" s="87">
        <f>LOOKUP(I74,SCORE4!E:E,SCORE4!A:A)</f>
        <v>0</v>
      </c>
      <c r="K74" s="160" t="s">
        <v>307</v>
      </c>
      <c r="L74" s="115">
        <f>IF(LEN(K74)=8,LOOKUP(SCORE3!N$2,SCORE4!C:C,SCORE4!A:A),LOOKUP(K74,SCORE4!C:C,SCORE4!A:A))</f>
        <v>60</v>
      </c>
      <c r="M74" s="65"/>
      <c r="N74" s="115">
        <f>LOOKUP(M74,SCORE4!D:D,SCORE4!A:A)</f>
        <v>0</v>
      </c>
      <c r="O74" s="65"/>
      <c r="P74" s="115">
        <f>LOOKUP(O74,SCORE4!K:K,SCORE4!L:L)</f>
        <v>0</v>
      </c>
      <c r="Q74" s="160">
        <v>2.6</v>
      </c>
      <c r="R74" s="107">
        <f>LOOKUP(Q74,SCORE4!H:H,SCORE4!G:G)</f>
        <v>30</v>
      </c>
      <c r="S74" s="65"/>
      <c r="T74" s="115">
        <f>LOOKUP(S74,SCORE4!I:I,SCORE4!G:G)</f>
        <v>0</v>
      </c>
      <c r="U74" s="65"/>
      <c r="V74" s="107">
        <f>LOOKUP(U74,SCORE4!J:J,SCORE4!G:G)</f>
        <v>0</v>
      </c>
      <c r="W74" s="141">
        <f t="shared" si="2"/>
        <v>145</v>
      </c>
    </row>
    <row r="75" spans="2:23" ht="21.95" customHeight="1" x14ac:dyDescent="0.2">
      <c r="B75" s="143">
        <v>67</v>
      </c>
      <c r="C75" s="151" t="s">
        <v>175</v>
      </c>
      <c r="D75" s="150">
        <v>2011</v>
      </c>
      <c r="E75" s="150">
        <v>404121</v>
      </c>
      <c r="F75" s="151" t="s">
        <v>133</v>
      </c>
      <c r="G75" s="159">
        <v>10.7</v>
      </c>
      <c r="H75" s="107">
        <f>LOOKUP(G75,SCORE4!B:B,SCORE4!A:A)</f>
        <v>50</v>
      </c>
      <c r="I75" s="64"/>
      <c r="J75" s="87">
        <f>LOOKUP(I75,SCORE4!E:E,SCORE4!A:A)</f>
        <v>0</v>
      </c>
      <c r="K75" s="159" t="s">
        <v>281</v>
      </c>
      <c r="L75" s="115">
        <f>IF(LEN(K75)=8,LOOKUP(SCORE3!N$2,SCORE4!C:C,SCORE4!A:A),LOOKUP(K75,SCORE4!C:C,SCORE4!A:A))</f>
        <v>45</v>
      </c>
      <c r="M75" s="65"/>
      <c r="N75" s="115">
        <f>LOOKUP(M75,SCORE4!D:D,SCORE4!A:A)</f>
        <v>0</v>
      </c>
      <c r="O75" s="65"/>
      <c r="P75" s="115">
        <f>LOOKUP(O75,SCORE4!K:K,SCORE4!L:L)</f>
        <v>0</v>
      </c>
      <c r="Q75" s="159">
        <v>2.94</v>
      </c>
      <c r="R75" s="107">
        <f>LOOKUP(Q75,SCORE4!H:H,SCORE4!G:G)</f>
        <v>45</v>
      </c>
      <c r="S75" s="65"/>
      <c r="T75" s="115">
        <f>LOOKUP(S75,SCORE4!I:I,SCORE4!G:G)</f>
        <v>0</v>
      </c>
      <c r="U75" s="65"/>
      <c r="V75" s="107">
        <f>LOOKUP(U75,SCORE4!J:J,SCORE4!G:G)</f>
        <v>0</v>
      </c>
      <c r="W75" s="141">
        <f t="shared" si="2"/>
        <v>140</v>
      </c>
    </row>
    <row r="76" spans="2:23" ht="21.95" customHeight="1" x14ac:dyDescent="0.2">
      <c r="B76" s="142">
        <v>68</v>
      </c>
      <c r="C76" s="146" t="s">
        <v>217</v>
      </c>
      <c r="D76" s="147">
        <v>2010</v>
      </c>
      <c r="E76" s="147"/>
      <c r="F76" s="146" t="s">
        <v>133</v>
      </c>
      <c r="G76" s="160">
        <v>9.6999999999999993</v>
      </c>
      <c r="H76" s="107">
        <f>LOOKUP(G76,SCORE4!B:B,SCORE4!A:A)</f>
        <v>75</v>
      </c>
      <c r="I76" s="64"/>
      <c r="J76" s="87">
        <f>LOOKUP(I76,SCORE4!E:E,SCORE4!A:A)</f>
        <v>0</v>
      </c>
      <c r="K76" s="160">
        <v>0</v>
      </c>
      <c r="L76" s="115">
        <f>IF(LEN(K76)=8,LOOKUP(SCORE3!N$2,SCORE4!C:C,SCORE4!A:A),LOOKUP(K76,SCORE4!C:C,SCORE4!A:A))</f>
        <v>0</v>
      </c>
      <c r="M76" s="65"/>
      <c r="N76" s="115">
        <f>LOOKUP(M76,SCORE4!D:D,SCORE4!A:A)</f>
        <v>0</v>
      </c>
      <c r="O76" s="65"/>
      <c r="P76" s="115">
        <f>LOOKUP(O76,SCORE4!K:K,SCORE4!L:L)</f>
        <v>0</v>
      </c>
      <c r="Q76" s="160">
        <v>3.6</v>
      </c>
      <c r="R76" s="107">
        <f>LOOKUP(Q76,SCORE4!H:H,SCORE4!G:G)</f>
        <v>65</v>
      </c>
      <c r="S76" s="65"/>
      <c r="T76" s="115">
        <f>LOOKUP(S76,SCORE4!I:I,SCORE4!G:G)</f>
        <v>0</v>
      </c>
      <c r="U76" s="65"/>
      <c r="V76" s="107">
        <f>LOOKUP(U76,SCORE4!J:J,SCORE4!G:G)</f>
        <v>0</v>
      </c>
      <c r="W76" s="141">
        <f t="shared" si="2"/>
        <v>140</v>
      </c>
    </row>
    <row r="77" spans="2:23" ht="21.95" customHeight="1" x14ac:dyDescent="0.2">
      <c r="B77" s="143">
        <v>69</v>
      </c>
      <c r="C77" s="151" t="s">
        <v>174</v>
      </c>
      <c r="D77" s="150">
        <v>2010</v>
      </c>
      <c r="E77" s="150">
        <v>383584</v>
      </c>
      <c r="F77" s="151" t="s">
        <v>133</v>
      </c>
      <c r="G77" s="159">
        <v>10.8</v>
      </c>
      <c r="H77" s="107">
        <f>LOOKUP(G77,SCORE4!B:B,SCORE4!A:A)</f>
        <v>45</v>
      </c>
      <c r="I77" s="64"/>
      <c r="J77" s="87">
        <f>LOOKUP(I77,SCORE4!E:E,SCORE4!A:A)</f>
        <v>0</v>
      </c>
      <c r="K77" s="159" t="s">
        <v>280</v>
      </c>
      <c r="L77" s="115">
        <f>IF(LEN(K77)=8,LOOKUP(SCORE3!N$2,SCORE4!C:C,SCORE4!A:A),LOOKUP(K77,SCORE4!C:C,SCORE4!A:A))</f>
        <v>40</v>
      </c>
      <c r="M77" s="65"/>
      <c r="N77" s="115">
        <f>LOOKUP(M77,SCORE4!D:D,SCORE4!A:A)</f>
        <v>0</v>
      </c>
      <c r="O77" s="65"/>
      <c r="P77" s="115">
        <f>LOOKUP(O77,SCORE4!K:K,SCORE4!L:L)</f>
        <v>0</v>
      </c>
      <c r="Q77" s="159">
        <v>3.13</v>
      </c>
      <c r="R77" s="107">
        <f>LOOKUP(Q77,SCORE4!H:H,SCORE4!G:G)</f>
        <v>50</v>
      </c>
      <c r="S77" s="65"/>
      <c r="T77" s="115">
        <f>LOOKUP(S77,SCORE4!I:I,SCORE4!G:G)</f>
        <v>0</v>
      </c>
      <c r="U77" s="65"/>
      <c r="V77" s="107">
        <f>LOOKUP(U77,SCORE4!J:J,SCORE4!G:G)</f>
        <v>0</v>
      </c>
      <c r="W77" s="141">
        <f t="shared" si="2"/>
        <v>135</v>
      </c>
    </row>
    <row r="78" spans="2:23" ht="21.95" customHeight="1" x14ac:dyDescent="0.2">
      <c r="B78" s="142">
        <v>70</v>
      </c>
      <c r="C78" s="146" t="s">
        <v>210</v>
      </c>
      <c r="D78" s="147">
        <v>2011</v>
      </c>
      <c r="E78" s="147">
        <v>407055</v>
      </c>
      <c r="F78" s="146" t="s">
        <v>123</v>
      </c>
      <c r="G78" s="160">
        <v>9.6999999999999993</v>
      </c>
      <c r="H78" s="107">
        <f>LOOKUP(G78,SCORE4!B:B,SCORE4!A:A)</f>
        <v>75</v>
      </c>
      <c r="I78" s="64"/>
      <c r="J78" s="87">
        <f>LOOKUP(I78,SCORE4!E:E,SCORE4!A:A)</f>
        <v>0</v>
      </c>
      <c r="K78" s="160">
        <v>0</v>
      </c>
      <c r="L78" s="115">
        <f>IF(LEN(K78)=8,LOOKUP(SCORE3!N$2,SCORE4!C:C,SCORE4!A:A),LOOKUP(K78,SCORE4!C:C,SCORE4!A:A))</f>
        <v>0</v>
      </c>
      <c r="M78" s="65"/>
      <c r="N78" s="115">
        <f>LOOKUP(M78,SCORE4!D:D,SCORE4!A:A)</f>
        <v>0</v>
      </c>
      <c r="O78" s="65"/>
      <c r="P78" s="115">
        <f>LOOKUP(O78,SCORE4!K:K,SCORE4!L:L)</f>
        <v>0</v>
      </c>
      <c r="Q78" s="160">
        <v>3.5</v>
      </c>
      <c r="R78" s="107">
        <f>LOOKUP(Q78,SCORE4!H:H,SCORE4!G:G)</f>
        <v>60</v>
      </c>
      <c r="S78" s="65"/>
      <c r="T78" s="115">
        <f>LOOKUP(S78,SCORE4!I:I,SCORE4!G:G)</f>
        <v>0</v>
      </c>
      <c r="U78" s="65"/>
      <c r="V78" s="107">
        <f>LOOKUP(U78,SCORE4!J:J,SCORE4!G:G)</f>
        <v>0</v>
      </c>
      <c r="W78" s="141">
        <f t="shared" si="2"/>
        <v>135</v>
      </c>
    </row>
    <row r="79" spans="2:23" ht="21.95" customHeight="1" x14ac:dyDescent="0.2">
      <c r="B79" s="143">
        <v>71</v>
      </c>
      <c r="C79" s="146" t="s">
        <v>141</v>
      </c>
      <c r="D79" s="147">
        <v>2010</v>
      </c>
      <c r="E79" s="147">
        <v>398528</v>
      </c>
      <c r="F79" s="146" t="s">
        <v>98</v>
      </c>
      <c r="G79" s="159">
        <v>9.9</v>
      </c>
      <c r="H79" s="107">
        <f>LOOKUP(G79,SCORE4!B:B,SCORE4!A:A)</f>
        <v>70</v>
      </c>
      <c r="I79" s="64"/>
      <c r="J79" s="87">
        <f>LOOKUP(I79,SCORE4!E:E,SCORE4!A:A)</f>
        <v>0</v>
      </c>
      <c r="K79" s="163">
        <v>0</v>
      </c>
      <c r="L79" s="115">
        <f>IF(LEN(K79)=8,LOOKUP(SCORE3!N$2,SCORE4!C:C,SCORE4!A:A),LOOKUP(K79,SCORE4!C:C,SCORE4!A:A))</f>
        <v>0</v>
      </c>
      <c r="M79" s="65"/>
      <c r="N79" s="115">
        <f>LOOKUP(M79,SCORE4!D:D,SCORE4!A:A)</f>
        <v>0</v>
      </c>
      <c r="O79" s="65"/>
      <c r="P79" s="115">
        <f>LOOKUP(O79,SCORE4!K:K,SCORE4!L:L)</f>
        <v>0</v>
      </c>
      <c r="Q79" s="159">
        <v>3.27</v>
      </c>
      <c r="R79" s="107">
        <f>LOOKUP(Q79,SCORE4!H:H,SCORE4!G:G)</f>
        <v>55</v>
      </c>
      <c r="S79" s="65"/>
      <c r="T79" s="115">
        <f>LOOKUP(S79,SCORE4!I:I,SCORE4!G:G)</f>
        <v>0</v>
      </c>
      <c r="U79" s="65"/>
      <c r="V79" s="107">
        <f>LOOKUP(U79,SCORE4!J:J,SCORE4!G:G)</f>
        <v>0</v>
      </c>
      <c r="W79" s="141">
        <f t="shared" si="2"/>
        <v>125</v>
      </c>
    </row>
    <row r="80" spans="2:23" ht="21.95" customHeight="1" x14ac:dyDescent="0.2">
      <c r="B80" s="142">
        <v>72</v>
      </c>
      <c r="C80" s="146" t="s">
        <v>207</v>
      </c>
      <c r="D80" s="147">
        <v>2011</v>
      </c>
      <c r="E80" s="147">
        <v>407061</v>
      </c>
      <c r="F80" s="146" t="s">
        <v>123</v>
      </c>
      <c r="G80" s="160">
        <v>9.9</v>
      </c>
      <c r="H80" s="107">
        <f>LOOKUP(G80,SCORE4!B:B,SCORE4!A:A)</f>
        <v>70</v>
      </c>
      <c r="I80" s="64"/>
      <c r="J80" s="87">
        <f>LOOKUP(I80,SCORE4!E:E,SCORE4!A:A)</f>
        <v>0</v>
      </c>
      <c r="K80" s="160">
        <v>0</v>
      </c>
      <c r="L80" s="115">
        <f>IF(LEN(K80)=8,LOOKUP(SCORE3!N$2,SCORE4!C:C,SCORE4!A:A),LOOKUP(K80,SCORE4!C:C,SCORE4!A:A))</f>
        <v>0</v>
      </c>
      <c r="M80" s="65"/>
      <c r="N80" s="115">
        <f>LOOKUP(M80,SCORE4!D:D,SCORE4!A:A)</f>
        <v>0</v>
      </c>
      <c r="O80" s="65"/>
      <c r="P80" s="115">
        <f>LOOKUP(O80,SCORE4!K:K,SCORE4!L:L)</f>
        <v>0</v>
      </c>
      <c r="Q80" s="160">
        <v>3.25</v>
      </c>
      <c r="R80" s="107">
        <f>LOOKUP(Q80,SCORE4!H:H,SCORE4!G:G)</f>
        <v>55</v>
      </c>
      <c r="S80" s="65"/>
      <c r="T80" s="115">
        <f>LOOKUP(S80,SCORE4!I:I,SCORE4!G:G)</f>
        <v>0</v>
      </c>
      <c r="U80" s="65"/>
      <c r="V80" s="107">
        <f>LOOKUP(U80,SCORE4!J:J,SCORE4!G:G)</f>
        <v>0</v>
      </c>
      <c r="W80" s="141">
        <f t="shared" si="2"/>
        <v>125</v>
      </c>
    </row>
    <row r="81" spans="2:23" ht="21.95" customHeight="1" x14ac:dyDescent="0.2">
      <c r="B81" s="143">
        <v>73</v>
      </c>
      <c r="C81" s="146" t="s">
        <v>218</v>
      </c>
      <c r="D81" s="147">
        <v>2011</v>
      </c>
      <c r="E81" s="147"/>
      <c r="F81" s="146" t="s">
        <v>133</v>
      </c>
      <c r="G81" s="160">
        <v>9.6999999999999993</v>
      </c>
      <c r="H81" s="107">
        <f>LOOKUP(G81,SCORE4!B:B,SCORE4!A:A)</f>
        <v>75</v>
      </c>
      <c r="I81" s="64"/>
      <c r="J81" s="87">
        <f>LOOKUP(I81,SCORE4!E:E,SCORE4!A:A)</f>
        <v>0</v>
      </c>
      <c r="K81" s="160">
        <v>0</v>
      </c>
      <c r="L81" s="115">
        <f>IF(LEN(K81)=8,LOOKUP(SCORE3!N$2,SCORE4!C:C,SCORE4!A:A),LOOKUP(K81,SCORE4!C:C,SCORE4!A:A))</f>
        <v>0</v>
      </c>
      <c r="M81" s="65"/>
      <c r="N81" s="115">
        <f>LOOKUP(M81,SCORE4!D:D,SCORE4!A:A)</f>
        <v>0</v>
      </c>
      <c r="O81" s="65"/>
      <c r="P81" s="115">
        <f>LOOKUP(O81,SCORE4!K:K,SCORE4!L:L)</f>
        <v>0</v>
      </c>
      <c r="Q81" s="160">
        <v>3.1</v>
      </c>
      <c r="R81" s="107">
        <f>LOOKUP(Q81,SCORE4!H:H,SCORE4!G:G)</f>
        <v>50</v>
      </c>
      <c r="S81" s="65"/>
      <c r="T81" s="115">
        <f>LOOKUP(S81,SCORE4!I:I,SCORE4!G:G)</f>
        <v>0</v>
      </c>
      <c r="U81" s="65"/>
      <c r="V81" s="107">
        <f>LOOKUP(U81,SCORE4!J:J,SCORE4!G:G)</f>
        <v>0</v>
      </c>
      <c r="W81" s="141">
        <f t="shared" si="2"/>
        <v>125</v>
      </c>
    </row>
    <row r="82" spans="2:23" ht="21.95" customHeight="1" x14ac:dyDescent="0.2">
      <c r="B82" s="142">
        <v>74</v>
      </c>
      <c r="C82" s="146" t="s">
        <v>209</v>
      </c>
      <c r="D82" s="147">
        <v>2011</v>
      </c>
      <c r="E82" s="147">
        <v>407059</v>
      </c>
      <c r="F82" s="146" t="s">
        <v>123</v>
      </c>
      <c r="G82" s="160">
        <v>10.4</v>
      </c>
      <c r="H82" s="107">
        <f>LOOKUP(G82,SCORE4!B:B,SCORE4!A:A)</f>
        <v>55</v>
      </c>
      <c r="I82" s="64"/>
      <c r="J82" s="87">
        <f>LOOKUP(I82,SCORE4!E:E,SCORE4!A:A)</f>
        <v>0</v>
      </c>
      <c r="K82" s="160" t="s">
        <v>306</v>
      </c>
      <c r="L82" s="115">
        <f>IF(LEN(K82)=8,LOOKUP(SCORE3!N$2,SCORE4!C:C,SCORE4!A:A),LOOKUP(K82,SCORE4!C:C,SCORE4!A:A))</f>
        <v>25</v>
      </c>
      <c r="M82" s="65"/>
      <c r="N82" s="115">
        <f>LOOKUP(M82,SCORE4!D:D,SCORE4!A:A)</f>
        <v>0</v>
      </c>
      <c r="O82" s="65"/>
      <c r="P82" s="115">
        <f>LOOKUP(O82,SCORE4!K:K,SCORE4!L:L)</f>
        <v>0</v>
      </c>
      <c r="Q82" s="160">
        <v>2.9</v>
      </c>
      <c r="R82" s="107">
        <f>LOOKUP(Q82,SCORE4!H:H,SCORE4!G:G)</f>
        <v>40</v>
      </c>
      <c r="S82" s="65"/>
      <c r="T82" s="115">
        <f>LOOKUP(S82,SCORE4!I:I,SCORE4!G:G)</f>
        <v>0</v>
      </c>
      <c r="U82" s="65"/>
      <c r="V82" s="107">
        <f>LOOKUP(U82,SCORE4!J:J,SCORE4!G:G)</f>
        <v>0</v>
      </c>
      <c r="W82" s="141">
        <f t="shared" si="2"/>
        <v>120</v>
      </c>
    </row>
    <row r="83" spans="2:23" ht="21.95" customHeight="1" x14ac:dyDescent="0.2">
      <c r="B83" s="143">
        <v>75</v>
      </c>
      <c r="C83" s="146" t="s">
        <v>212</v>
      </c>
      <c r="D83" s="147">
        <v>2011</v>
      </c>
      <c r="E83" s="147">
        <v>407057</v>
      </c>
      <c r="F83" s="146" t="s">
        <v>123</v>
      </c>
      <c r="G83" s="160">
        <v>10.1</v>
      </c>
      <c r="H83" s="107">
        <f>LOOKUP(G83,SCORE4!B:B,SCORE4!A:A)</f>
        <v>65</v>
      </c>
      <c r="I83" s="64"/>
      <c r="J83" s="87">
        <f>LOOKUP(I83,SCORE4!E:E,SCORE4!A:A)</f>
        <v>0</v>
      </c>
      <c r="K83" s="160">
        <v>0</v>
      </c>
      <c r="L83" s="115">
        <f>IF(LEN(K83)=8,LOOKUP(SCORE3!N$2,SCORE4!C:C,SCORE4!A:A),LOOKUP(K83,SCORE4!C:C,SCORE4!A:A))</f>
        <v>0</v>
      </c>
      <c r="M83" s="65"/>
      <c r="N83" s="115">
        <f>LOOKUP(M83,SCORE4!D:D,SCORE4!A:A)</f>
        <v>0</v>
      </c>
      <c r="O83" s="65"/>
      <c r="P83" s="115">
        <f>LOOKUP(O83,SCORE4!K:K,SCORE4!L:L)</f>
        <v>0</v>
      </c>
      <c r="Q83" s="160">
        <v>3.1</v>
      </c>
      <c r="R83" s="107">
        <f>LOOKUP(Q83,SCORE4!H:H,SCORE4!G:G)</f>
        <v>50</v>
      </c>
      <c r="S83" s="65"/>
      <c r="T83" s="115">
        <f>LOOKUP(S83,SCORE4!I:I,SCORE4!G:G)</f>
        <v>0</v>
      </c>
      <c r="U83" s="65"/>
      <c r="V83" s="107">
        <f>LOOKUP(U83,SCORE4!J:J,SCORE4!G:G)</f>
        <v>0</v>
      </c>
      <c r="W83" s="141">
        <f t="shared" si="2"/>
        <v>115</v>
      </c>
    </row>
    <row r="84" spans="2:23" ht="21.95" customHeight="1" x14ac:dyDescent="0.2">
      <c r="B84" s="142">
        <v>76</v>
      </c>
      <c r="C84" s="146" t="s">
        <v>214</v>
      </c>
      <c r="D84" s="147">
        <v>2011</v>
      </c>
      <c r="E84" s="147">
        <v>407125</v>
      </c>
      <c r="F84" s="146" t="s">
        <v>123</v>
      </c>
      <c r="G84" s="160">
        <v>9.9</v>
      </c>
      <c r="H84" s="107">
        <f>LOOKUP(G84,SCORE4!B:B,SCORE4!A:A)</f>
        <v>70</v>
      </c>
      <c r="I84" s="64"/>
      <c r="J84" s="87">
        <f>LOOKUP(I84,SCORE4!E:E,SCORE4!A:A)</f>
        <v>0</v>
      </c>
      <c r="K84" s="160">
        <v>0</v>
      </c>
      <c r="L84" s="115">
        <f>IF(LEN(K84)=8,LOOKUP(SCORE3!N$2,SCORE4!C:C,SCORE4!A:A),LOOKUP(K84,SCORE4!C:C,SCORE4!A:A))</f>
        <v>0</v>
      </c>
      <c r="M84" s="65"/>
      <c r="N84" s="115">
        <f>LOOKUP(M84,SCORE4!D:D,SCORE4!A:A)</f>
        <v>0</v>
      </c>
      <c r="O84" s="65"/>
      <c r="P84" s="115">
        <f>LOOKUP(O84,SCORE4!K:K,SCORE4!L:L)</f>
        <v>0</v>
      </c>
      <c r="Q84" s="160">
        <v>3</v>
      </c>
      <c r="R84" s="107">
        <f>LOOKUP(Q84,SCORE4!H:H,SCORE4!G:G)</f>
        <v>45</v>
      </c>
      <c r="S84" s="65"/>
      <c r="T84" s="115">
        <f>LOOKUP(S84,SCORE4!I:I,SCORE4!G:G)</f>
        <v>0</v>
      </c>
      <c r="U84" s="65"/>
      <c r="V84" s="107">
        <f>LOOKUP(U84,SCORE4!J:J,SCORE4!G:G)</f>
        <v>0</v>
      </c>
      <c r="W84" s="141">
        <f t="shared" si="2"/>
        <v>115</v>
      </c>
    </row>
    <row r="85" spans="2:23" ht="21.95" customHeight="1" x14ac:dyDescent="0.2">
      <c r="B85" s="143">
        <v>77</v>
      </c>
      <c r="C85" s="151" t="s">
        <v>176</v>
      </c>
      <c r="D85" s="150">
        <v>2011</v>
      </c>
      <c r="E85" s="150">
        <v>404122</v>
      </c>
      <c r="F85" s="151" t="s">
        <v>133</v>
      </c>
      <c r="G85" s="159">
        <v>10.1</v>
      </c>
      <c r="H85" s="107">
        <f>LOOKUP(G85,SCORE4!B:B,SCORE4!A:A)</f>
        <v>65</v>
      </c>
      <c r="I85" s="64"/>
      <c r="J85" s="87">
        <f>LOOKUP(I85,SCORE4!E:E,SCORE4!A:A)</f>
        <v>0</v>
      </c>
      <c r="K85" s="163">
        <v>0</v>
      </c>
      <c r="L85" s="115">
        <f>IF(LEN(K85)=8,LOOKUP(SCORE3!N$2,SCORE4!C:C,SCORE4!A:A),LOOKUP(K85,SCORE4!C:C,SCORE4!A:A))</f>
        <v>0</v>
      </c>
      <c r="M85" s="65"/>
      <c r="N85" s="115">
        <f>LOOKUP(M85,SCORE4!D:D,SCORE4!A:A)</f>
        <v>0</v>
      </c>
      <c r="O85" s="65"/>
      <c r="P85" s="115">
        <f>LOOKUP(O85,SCORE4!K:K,SCORE4!L:L)</f>
        <v>0</v>
      </c>
      <c r="Q85" s="159">
        <v>2.2000000000000002</v>
      </c>
      <c r="R85" s="107">
        <f>LOOKUP(Q85,SCORE4!H:H,SCORE4!G:G)</f>
        <v>20</v>
      </c>
      <c r="S85" s="65"/>
      <c r="T85" s="115">
        <f>LOOKUP(S85,SCORE4!I:I,SCORE4!G:G)</f>
        <v>0</v>
      </c>
      <c r="U85" s="65"/>
      <c r="V85" s="107">
        <f>LOOKUP(U85,SCORE4!J:J,SCORE4!G:G)</f>
        <v>0</v>
      </c>
      <c r="W85" s="141">
        <f t="shared" si="2"/>
        <v>85</v>
      </c>
    </row>
    <row r="86" spans="2:23" ht="21.95" customHeight="1" x14ac:dyDescent="0.2">
      <c r="B86" s="142">
        <v>78</v>
      </c>
      <c r="C86" s="146" t="s">
        <v>199</v>
      </c>
      <c r="D86" s="147">
        <v>2010</v>
      </c>
      <c r="E86" s="147">
        <v>406921</v>
      </c>
      <c r="F86" s="146" t="s">
        <v>120</v>
      </c>
      <c r="G86" s="160">
        <v>10.7</v>
      </c>
      <c r="H86" s="107">
        <f>LOOKUP(G86,SCORE4!B:B,SCORE4!A:A)</f>
        <v>50</v>
      </c>
      <c r="I86" s="64"/>
      <c r="J86" s="87">
        <f>LOOKUP(I86,SCORE4!E:E,SCORE4!A:A)</f>
        <v>0</v>
      </c>
      <c r="K86" s="160">
        <v>0</v>
      </c>
      <c r="L86" s="115">
        <f>IF(LEN(K86)=8,LOOKUP(SCORE3!N$2,SCORE4!C:C,SCORE4!A:A),LOOKUP(K86,SCORE4!C:C,SCORE4!A:A))</f>
        <v>0</v>
      </c>
      <c r="M86" s="65"/>
      <c r="N86" s="115">
        <f>LOOKUP(M86,SCORE4!D:D,SCORE4!A:A)</f>
        <v>0</v>
      </c>
      <c r="O86" s="65"/>
      <c r="P86" s="115">
        <f>LOOKUP(O86,SCORE4!K:K,SCORE4!L:L)</f>
        <v>0</v>
      </c>
      <c r="Q86" s="160">
        <v>2.4</v>
      </c>
      <c r="R86" s="107">
        <f>LOOKUP(Q86,SCORE4!H:H,SCORE4!G:G)</f>
        <v>25</v>
      </c>
      <c r="S86" s="65"/>
      <c r="T86" s="115">
        <f>LOOKUP(S86,SCORE4!I:I,SCORE4!G:G)</f>
        <v>0</v>
      </c>
      <c r="U86" s="65"/>
      <c r="V86" s="107">
        <f>LOOKUP(U86,SCORE4!J:J,SCORE4!G:G)</f>
        <v>0</v>
      </c>
      <c r="W86" s="141">
        <f t="shared" si="2"/>
        <v>75</v>
      </c>
    </row>
    <row r="87" spans="2:23" ht="21.95" customHeight="1" x14ac:dyDescent="0.2">
      <c r="B87" s="143">
        <v>79</v>
      </c>
      <c r="C87" s="146" t="s">
        <v>211</v>
      </c>
      <c r="D87" s="147">
        <v>2011</v>
      </c>
      <c r="E87" s="147">
        <v>407056</v>
      </c>
      <c r="F87" s="146" t="s">
        <v>123</v>
      </c>
      <c r="G87" s="160">
        <v>11.2</v>
      </c>
      <c r="H87" s="107">
        <f>LOOKUP(G87,SCORE4!B:B,SCORE4!A:A)</f>
        <v>35</v>
      </c>
      <c r="I87" s="64"/>
      <c r="J87" s="87">
        <f>LOOKUP(I87,SCORE4!E:E,SCORE4!A:A)</f>
        <v>0</v>
      </c>
      <c r="K87" s="160">
        <v>0</v>
      </c>
      <c r="L87" s="115">
        <f>IF(LEN(K87)=8,LOOKUP(SCORE3!N$2,SCORE4!C:C,SCORE4!A:A),LOOKUP(K87,SCORE4!C:C,SCORE4!A:A))</f>
        <v>0</v>
      </c>
      <c r="M87" s="65"/>
      <c r="N87" s="115">
        <f>LOOKUP(M87,SCORE4!D:D,SCORE4!A:A)</f>
        <v>0</v>
      </c>
      <c r="O87" s="65"/>
      <c r="P87" s="115">
        <f>LOOKUP(O87,SCORE4!K:K,SCORE4!L:L)</f>
        <v>0</v>
      </c>
      <c r="Q87" s="160">
        <v>2.75</v>
      </c>
      <c r="R87" s="107">
        <f>LOOKUP(Q87,SCORE4!H:H,SCORE4!G:G)</f>
        <v>35</v>
      </c>
      <c r="S87" s="65"/>
      <c r="T87" s="115">
        <f>LOOKUP(S87,SCORE4!I:I,SCORE4!G:G)</f>
        <v>0</v>
      </c>
      <c r="U87" s="65"/>
      <c r="V87" s="107">
        <f>LOOKUP(U87,SCORE4!J:J,SCORE4!G:G)</f>
        <v>0</v>
      </c>
      <c r="W87" s="141">
        <f t="shared" si="2"/>
        <v>70</v>
      </c>
    </row>
    <row r="88" spans="2:23" ht="21.95" customHeight="1" x14ac:dyDescent="0.2">
      <c r="B88" s="142">
        <v>80</v>
      </c>
      <c r="C88" s="146" t="s">
        <v>213</v>
      </c>
      <c r="D88" s="147">
        <v>2011</v>
      </c>
      <c r="E88" s="147">
        <v>407126</v>
      </c>
      <c r="F88" s="146" t="s">
        <v>123</v>
      </c>
      <c r="G88" s="160">
        <v>11.5</v>
      </c>
      <c r="H88" s="107">
        <f>LOOKUP(G88,SCORE4!B:B,SCORE4!A:A)</f>
        <v>30</v>
      </c>
      <c r="I88" s="64"/>
      <c r="J88" s="87">
        <f>LOOKUP(I88,SCORE4!E:E,SCORE4!A:A)</f>
        <v>0</v>
      </c>
      <c r="K88" s="160">
        <v>0</v>
      </c>
      <c r="L88" s="115">
        <f>IF(LEN(K88)=8,LOOKUP(SCORE3!N$2,SCORE4!C:C,SCORE4!A:A),LOOKUP(K88,SCORE4!C:C,SCORE4!A:A))</f>
        <v>0</v>
      </c>
      <c r="M88" s="65"/>
      <c r="N88" s="115">
        <f>LOOKUP(M88,SCORE4!D:D,SCORE4!A:A)</f>
        <v>0</v>
      </c>
      <c r="O88" s="65"/>
      <c r="P88" s="115">
        <f>LOOKUP(O88,SCORE4!K:K,SCORE4!L:L)</f>
        <v>0</v>
      </c>
      <c r="Q88" s="160">
        <v>2.65</v>
      </c>
      <c r="R88" s="107">
        <f>LOOKUP(Q88,SCORE4!H:H,SCORE4!G:G)</f>
        <v>35</v>
      </c>
      <c r="S88" s="65"/>
      <c r="T88" s="115">
        <f>LOOKUP(S88,SCORE4!I:I,SCORE4!G:G)</f>
        <v>0</v>
      </c>
      <c r="U88" s="65"/>
      <c r="V88" s="107">
        <f>LOOKUP(U88,SCORE4!J:J,SCORE4!G:G)</f>
        <v>0</v>
      </c>
      <c r="W88" s="141">
        <f t="shared" si="2"/>
        <v>65</v>
      </c>
    </row>
    <row r="89" spans="2:23" ht="21.95" customHeight="1" x14ac:dyDescent="0.2">
      <c r="B89" s="143">
        <v>81</v>
      </c>
      <c r="C89" s="146" t="s">
        <v>215</v>
      </c>
      <c r="D89" s="147">
        <v>2011</v>
      </c>
      <c r="E89" s="147">
        <v>407129</v>
      </c>
      <c r="F89" s="146" t="s">
        <v>123</v>
      </c>
      <c r="G89" s="160">
        <v>11.2</v>
      </c>
      <c r="H89" s="107">
        <f>LOOKUP(G89,SCORE4!B:B,SCORE4!A:A)</f>
        <v>35</v>
      </c>
      <c r="I89" s="64"/>
      <c r="J89" s="87">
        <f>LOOKUP(I89,SCORE4!E:E,SCORE4!A:A)</f>
        <v>0</v>
      </c>
      <c r="K89" s="160">
        <v>0</v>
      </c>
      <c r="L89" s="115">
        <f>IF(LEN(K89)=8,LOOKUP(SCORE3!N$2,SCORE4!C:C,SCORE4!A:A),LOOKUP(K89,SCORE4!C:C,SCORE4!A:A))</f>
        <v>0</v>
      </c>
      <c r="M89" s="65"/>
      <c r="N89" s="115">
        <f>LOOKUP(M89,SCORE4!D:D,SCORE4!A:A)</f>
        <v>0</v>
      </c>
      <c r="O89" s="65"/>
      <c r="P89" s="115">
        <f>LOOKUP(O89,SCORE4!K:K,SCORE4!L:L)</f>
        <v>0</v>
      </c>
      <c r="Q89" s="160">
        <v>2.4</v>
      </c>
      <c r="R89" s="107">
        <f>LOOKUP(Q89,SCORE4!H:H,SCORE4!G:G)</f>
        <v>25</v>
      </c>
      <c r="S89" s="65"/>
      <c r="T89" s="115">
        <f>LOOKUP(S89,SCORE4!I:I,SCORE4!G:G)</f>
        <v>0</v>
      </c>
      <c r="U89" s="65"/>
      <c r="V89" s="107">
        <f>LOOKUP(U89,SCORE4!J:J,SCORE4!G:G)</f>
        <v>0</v>
      </c>
      <c r="W89" s="141">
        <f t="shared" si="2"/>
        <v>60</v>
      </c>
    </row>
    <row r="90" spans="2:23" ht="21.95" customHeight="1" x14ac:dyDescent="0.2">
      <c r="B90" s="142">
        <v>82</v>
      </c>
      <c r="C90" s="146" t="s">
        <v>201</v>
      </c>
      <c r="D90" s="147">
        <v>2010</v>
      </c>
      <c r="E90" s="147">
        <v>397914</v>
      </c>
      <c r="F90" s="146" t="s">
        <v>120</v>
      </c>
      <c r="G90" s="160">
        <v>12.5</v>
      </c>
      <c r="H90" s="107">
        <f>LOOKUP(G90,SCORE4!B:B,SCORE4!A:A)</f>
        <v>10</v>
      </c>
      <c r="I90" s="64"/>
      <c r="J90" s="87">
        <f>LOOKUP(I90,SCORE4!E:E,SCORE4!A:A)</f>
        <v>0</v>
      </c>
      <c r="K90" s="160">
        <v>0</v>
      </c>
      <c r="L90" s="115">
        <f>IF(LEN(K90)=8,LOOKUP(SCORE3!N$2,SCORE4!C:C,SCORE4!A:A),LOOKUP(K90,SCORE4!C:C,SCORE4!A:A))</f>
        <v>0</v>
      </c>
      <c r="M90" s="65"/>
      <c r="N90" s="115">
        <f>LOOKUP(M90,SCORE4!D:D,SCORE4!A:A)</f>
        <v>0</v>
      </c>
      <c r="O90" s="65"/>
      <c r="P90" s="115">
        <f>LOOKUP(O90,SCORE4!K:K,SCORE4!L:L)</f>
        <v>0</v>
      </c>
      <c r="Q90" s="160">
        <v>2.7</v>
      </c>
      <c r="R90" s="107">
        <f>LOOKUP(Q90,SCORE4!H:H,SCORE4!G:G)</f>
        <v>35</v>
      </c>
      <c r="S90" s="65"/>
      <c r="T90" s="115">
        <f>LOOKUP(S90,SCORE4!I:I,SCORE4!G:G)</f>
        <v>0</v>
      </c>
      <c r="U90" s="65"/>
      <c r="V90" s="107">
        <f>LOOKUP(U90,SCORE4!J:J,SCORE4!G:G)</f>
        <v>0</v>
      </c>
      <c r="W90" s="141">
        <f t="shared" si="2"/>
        <v>45</v>
      </c>
    </row>
    <row r="91" spans="2:23" x14ac:dyDescent="0.25">
      <c r="B91" s="143"/>
    </row>
    <row r="92" spans="2:23" x14ac:dyDescent="0.25">
      <c r="B92" s="142"/>
    </row>
    <row r="93" spans="2:23" x14ac:dyDescent="0.25">
      <c r="B93" s="143"/>
    </row>
  </sheetData>
  <sheetProtection insertRows="0" deleteRows="0"/>
  <autoFilter ref="C8:W90">
    <sortState ref="C9:W90">
      <sortCondition descending="1" ref="W8"/>
    </sortState>
  </autoFilter>
  <sortState ref="B9:W90">
    <sortCondition descending="1" ref="W9:W90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phoneticPr fontId="27" type="noConversion"/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H9:H90 L9:L90 T9:T90 R9:R90 P9:P90 N9:N90 V9:W90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3" customWidth="1"/>
    <col min="3" max="4" width="16" style="3" customWidth="1"/>
    <col min="5" max="5" width="16.28515625" style="16" customWidth="1"/>
    <col min="6" max="6" width="14" style="16" customWidth="1"/>
    <col min="7" max="7" width="9.140625" style="16"/>
    <col min="8" max="8" width="11.42578125" style="1" customWidth="1"/>
    <col min="9" max="11" width="17.5703125" customWidth="1"/>
    <col min="12" max="12" width="9.140625" style="16"/>
  </cols>
  <sheetData>
    <row r="1" spans="1:14" x14ac:dyDescent="0.25">
      <c r="A1">
        <v>0</v>
      </c>
      <c r="B1" s="3">
        <v>0</v>
      </c>
      <c r="C1" s="3">
        <v>0</v>
      </c>
      <c r="D1" s="3">
        <v>0</v>
      </c>
      <c r="E1" s="16">
        <v>0</v>
      </c>
      <c r="F1" s="16">
        <v>0</v>
      </c>
      <c r="G1" s="16">
        <v>0</v>
      </c>
      <c r="H1" s="16">
        <v>0</v>
      </c>
      <c r="I1">
        <v>0</v>
      </c>
      <c r="J1">
        <v>0</v>
      </c>
      <c r="K1">
        <v>0</v>
      </c>
      <c r="L1" s="16">
        <v>0</v>
      </c>
    </row>
    <row r="2" spans="1:14" ht="15.75" thickBot="1" x14ac:dyDescent="0.3">
      <c r="A2">
        <v>110</v>
      </c>
      <c r="B2" s="3">
        <v>0.1</v>
      </c>
      <c r="C2" s="3">
        <v>0.1</v>
      </c>
      <c r="D2" s="3">
        <v>0.1</v>
      </c>
      <c r="E2" s="55" t="s">
        <v>57</v>
      </c>
      <c r="F2" s="55" t="s">
        <v>57</v>
      </c>
      <c r="G2" s="4">
        <v>10</v>
      </c>
      <c r="H2" s="1">
        <v>0.01</v>
      </c>
      <c r="I2" s="1">
        <v>0.01</v>
      </c>
      <c r="J2" s="1">
        <v>0.01</v>
      </c>
      <c r="K2" s="1">
        <v>0.05</v>
      </c>
      <c r="L2" s="4">
        <v>0</v>
      </c>
      <c r="N2" s="70" t="s">
        <v>56</v>
      </c>
    </row>
    <row r="3" spans="1:14" ht="15.75" thickTop="1" x14ac:dyDescent="0.25">
      <c r="A3" s="13">
        <v>110</v>
      </c>
      <c r="B3" s="29">
        <v>7.7</v>
      </c>
      <c r="C3" s="29">
        <v>9.5</v>
      </c>
      <c r="D3" s="29">
        <v>19.2</v>
      </c>
      <c r="E3" s="17" t="s">
        <v>65</v>
      </c>
      <c r="F3" s="17" t="s">
        <v>5</v>
      </c>
      <c r="G3" s="22">
        <v>10</v>
      </c>
      <c r="H3" s="21">
        <v>2.2000000000000002</v>
      </c>
      <c r="I3" s="20">
        <v>5.01</v>
      </c>
      <c r="J3" s="20">
        <v>7.51</v>
      </c>
      <c r="K3" s="21">
        <v>0.5</v>
      </c>
      <c r="L3" s="22">
        <v>10</v>
      </c>
      <c r="N3" s="71" t="s">
        <v>61</v>
      </c>
    </row>
    <row r="4" spans="1:14" x14ac:dyDescent="0.25">
      <c r="A4" s="14">
        <v>100</v>
      </c>
      <c r="B4" s="30">
        <v>7.8</v>
      </c>
      <c r="C4" s="30">
        <v>9.6</v>
      </c>
      <c r="D4" s="30">
        <v>19.3</v>
      </c>
      <c r="E4" s="18" t="s">
        <v>66</v>
      </c>
      <c r="F4" s="56" t="s">
        <v>58</v>
      </c>
      <c r="G4" s="23">
        <v>15</v>
      </c>
      <c r="H4" s="26">
        <v>2.21</v>
      </c>
      <c r="I4" s="26">
        <v>5.5</v>
      </c>
      <c r="J4" s="59">
        <v>10.01</v>
      </c>
      <c r="K4" s="59">
        <v>0.55000000000000004</v>
      </c>
      <c r="L4" s="23">
        <v>10</v>
      </c>
    </row>
    <row r="5" spans="1:14" x14ac:dyDescent="0.25">
      <c r="A5" s="14">
        <v>95</v>
      </c>
      <c r="B5" s="30">
        <v>8</v>
      </c>
      <c r="C5" s="30">
        <v>9.9</v>
      </c>
      <c r="D5" s="30">
        <v>19.399999999999999</v>
      </c>
      <c r="E5" s="18" t="s">
        <v>67</v>
      </c>
      <c r="F5" s="57" t="s">
        <v>6</v>
      </c>
      <c r="G5" s="24">
        <v>20</v>
      </c>
      <c r="H5" s="26">
        <v>2.31</v>
      </c>
      <c r="I5" s="26">
        <v>6.01</v>
      </c>
      <c r="J5" s="59">
        <v>12.51</v>
      </c>
      <c r="K5" s="59">
        <v>0.6</v>
      </c>
      <c r="L5" s="24">
        <v>10</v>
      </c>
    </row>
    <row r="6" spans="1:14" x14ac:dyDescent="0.25">
      <c r="A6" s="14">
        <v>90</v>
      </c>
      <c r="B6" s="30">
        <v>8.1999999999999993</v>
      </c>
      <c r="C6" s="30">
        <v>10.199999999999999</v>
      </c>
      <c r="D6" s="30">
        <v>19.5</v>
      </c>
      <c r="E6" s="18" t="s">
        <v>68</v>
      </c>
      <c r="F6" s="57" t="s">
        <v>7</v>
      </c>
      <c r="G6" s="24">
        <v>25</v>
      </c>
      <c r="H6" s="26">
        <v>2.41</v>
      </c>
      <c r="I6" s="26">
        <v>6.51</v>
      </c>
      <c r="J6" s="59">
        <v>15.01</v>
      </c>
      <c r="K6" s="59">
        <v>0.65</v>
      </c>
      <c r="L6" s="24">
        <v>10</v>
      </c>
    </row>
    <row r="7" spans="1:14" x14ac:dyDescent="0.25">
      <c r="A7" s="14">
        <v>85</v>
      </c>
      <c r="B7" s="30">
        <v>8.4</v>
      </c>
      <c r="C7" s="30">
        <v>10.5</v>
      </c>
      <c r="D7" s="30">
        <v>19.600000000000001</v>
      </c>
      <c r="E7" s="18" t="s">
        <v>69</v>
      </c>
      <c r="F7" s="57" t="s">
        <v>8</v>
      </c>
      <c r="G7" s="24">
        <v>30</v>
      </c>
      <c r="H7" s="26">
        <v>2.5099999999999998</v>
      </c>
      <c r="I7" s="26">
        <v>7.01</v>
      </c>
      <c r="J7" s="59">
        <v>17.510000000000002</v>
      </c>
      <c r="K7" s="59">
        <v>0.7</v>
      </c>
      <c r="L7" s="24">
        <v>10</v>
      </c>
    </row>
    <row r="8" spans="1:14" x14ac:dyDescent="0.25">
      <c r="A8" s="14">
        <v>80</v>
      </c>
      <c r="B8" s="30">
        <v>8.6</v>
      </c>
      <c r="C8" s="30">
        <v>10.8</v>
      </c>
      <c r="D8" s="30">
        <v>19.7</v>
      </c>
      <c r="E8" s="18" t="s">
        <v>70</v>
      </c>
      <c r="F8" s="57" t="s">
        <v>9</v>
      </c>
      <c r="G8" s="24">
        <v>35</v>
      </c>
      <c r="H8" s="26">
        <v>2.71</v>
      </c>
      <c r="I8" s="26">
        <v>7.51</v>
      </c>
      <c r="J8" s="59">
        <v>20.010000000000002</v>
      </c>
      <c r="K8" s="59">
        <v>0.75</v>
      </c>
      <c r="L8" s="24">
        <v>10</v>
      </c>
    </row>
    <row r="9" spans="1:14" x14ac:dyDescent="0.25">
      <c r="A9" s="14">
        <v>75</v>
      </c>
      <c r="B9" s="30">
        <v>8.8000000000000007</v>
      </c>
      <c r="C9" s="30">
        <v>11.1</v>
      </c>
      <c r="D9" s="30">
        <v>19.8</v>
      </c>
      <c r="E9" s="18" t="s">
        <v>71</v>
      </c>
      <c r="F9" s="57" t="s">
        <v>10</v>
      </c>
      <c r="G9" s="24">
        <v>40</v>
      </c>
      <c r="H9" s="26">
        <v>2.91</v>
      </c>
      <c r="I9" s="26">
        <v>8.01</v>
      </c>
      <c r="J9" s="59">
        <v>22.51</v>
      </c>
      <c r="K9" s="59">
        <v>0.8</v>
      </c>
      <c r="L9" s="24">
        <v>10</v>
      </c>
    </row>
    <row r="10" spans="1:14" x14ac:dyDescent="0.25">
      <c r="A10" s="14">
        <v>70</v>
      </c>
      <c r="B10" s="30">
        <v>9</v>
      </c>
      <c r="C10" s="30">
        <v>11.4</v>
      </c>
      <c r="D10" s="30">
        <v>19.899999999999999</v>
      </c>
      <c r="E10" s="18" t="s">
        <v>72</v>
      </c>
      <c r="F10" s="57" t="s">
        <v>11</v>
      </c>
      <c r="G10" s="24">
        <v>45</v>
      </c>
      <c r="H10" s="26">
        <v>3.11</v>
      </c>
      <c r="I10" s="26">
        <v>8.51</v>
      </c>
      <c r="J10" s="59">
        <v>25.01</v>
      </c>
      <c r="K10" s="59">
        <v>0.85</v>
      </c>
      <c r="L10" s="24">
        <v>10</v>
      </c>
    </row>
    <row r="11" spans="1:14" x14ac:dyDescent="0.25">
      <c r="A11" s="14">
        <v>65</v>
      </c>
      <c r="B11" s="30">
        <v>9.1999999999999993</v>
      </c>
      <c r="C11" s="30">
        <v>11.7</v>
      </c>
      <c r="D11" s="30">
        <v>20</v>
      </c>
      <c r="E11" s="18" t="s">
        <v>73</v>
      </c>
      <c r="F11" s="57" t="s">
        <v>12</v>
      </c>
      <c r="G11" s="24">
        <v>50</v>
      </c>
      <c r="H11" s="26">
        <v>3.31</v>
      </c>
      <c r="I11" s="26">
        <v>9.01</v>
      </c>
      <c r="J11" s="59">
        <v>27.51</v>
      </c>
      <c r="K11" s="59">
        <v>0.9</v>
      </c>
      <c r="L11" s="24">
        <v>10</v>
      </c>
    </row>
    <row r="12" spans="1:14" x14ac:dyDescent="0.25">
      <c r="A12" s="14">
        <v>60</v>
      </c>
      <c r="B12" s="30">
        <v>9.4</v>
      </c>
      <c r="C12" s="30">
        <v>12</v>
      </c>
      <c r="D12" s="30">
        <v>20.100000000000001</v>
      </c>
      <c r="E12" s="18" t="s">
        <v>74</v>
      </c>
      <c r="F12" s="57" t="s">
        <v>13</v>
      </c>
      <c r="G12" s="24">
        <v>55</v>
      </c>
      <c r="H12" s="26">
        <v>3.51</v>
      </c>
      <c r="I12" s="26">
        <v>9.51</v>
      </c>
      <c r="J12" s="59">
        <v>30.01</v>
      </c>
      <c r="K12" s="59">
        <v>1</v>
      </c>
      <c r="L12" s="24">
        <v>20</v>
      </c>
    </row>
    <row r="13" spans="1:14" x14ac:dyDescent="0.25">
      <c r="A13" s="14">
        <v>55</v>
      </c>
      <c r="B13" s="30">
        <v>9.6</v>
      </c>
      <c r="C13" s="30">
        <v>12.3</v>
      </c>
      <c r="D13" s="30">
        <v>20.2</v>
      </c>
      <c r="E13" s="18" t="s">
        <v>75</v>
      </c>
      <c r="F13" s="57" t="s">
        <v>14</v>
      </c>
      <c r="G13" s="24">
        <v>60</v>
      </c>
      <c r="H13" s="26">
        <v>3.71</v>
      </c>
      <c r="I13" s="26">
        <v>10.01</v>
      </c>
      <c r="J13" s="59">
        <v>32.51</v>
      </c>
      <c r="K13" s="59">
        <v>1.1000000000000001</v>
      </c>
      <c r="L13" s="24">
        <v>35</v>
      </c>
    </row>
    <row r="14" spans="1:14" x14ac:dyDescent="0.25">
      <c r="A14" s="14">
        <v>50</v>
      </c>
      <c r="B14" s="30">
        <v>9.8000000000000007</v>
      </c>
      <c r="C14" s="30">
        <v>12.6</v>
      </c>
      <c r="D14" s="30">
        <v>20.3</v>
      </c>
      <c r="E14" s="18" t="s">
        <v>76</v>
      </c>
      <c r="F14" s="57" t="s">
        <v>15</v>
      </c>
      <c r="G14" s="24">
        <v>65</v>
      </c>
      <c r="H14" s="26">
        <v>3.91</v>
      </c>
      <c r="I14" s="26">
        <v>10.51</v>
      </c>
      <c r="J14" s="59">
        <v>35.01</v>
      </c>
      <c r="K14" s="59">
        <v>1.2</v>
      </c>
      <c r="L14" s="24">
        <v>45</v>
      </c>
    </row>
    <row r="15" spans="1:14" x14ac:dyDescent="0.25">
      <c r="A15" s="14">
        <v>45</v>
      </c>
      <c r="B15" s="30">
        <v>10</v>
      </c>
      <c r="C15" s="30">
        <v>12.9</v>
      </c>
      <c r="D15" s="30">
        <v>20.5</v>
      </c>
      <c r="E15" s="18" t="s">
        <v>77</v>
      </c>
      <c r="F15" s="57" t="s">
        <v>16</v>
      </c>
      <c r="G15" s="24">
        <v>70</v>
      </c>
      <c r="H15" s="26">
        <v>4.1100000000000003</v>
      </c>
      <c r="I15" s="26">
        <v>11.01</v>
      </c>
      <c r="J15" s="59">
        <v>37.51</v>
      </c>
      <c r="K15" s="59">
        <v>1.25</v>
      </c>
      <c r="L15" s="24">
        <v>55</v>
      </c>
    </row>
    <row r="16" spans="1:14" x14ac:dyDescent="0.25">
      <c r="A16" s="14">
        <v>40</v>
      </c>
      <c r="B16" s="30">
        <v>10.199999999999999</v>
      </c>
      <c r="C16" s="30">
        <v>13.2</v>
      </c>
      <c r="D16" s="30">
        <v>20.6</v>
      </c>
      <c r="E16" s="18" t="s">
        <v>78</v>
      </c>
      <c r="F16" s="57" t="s">
        <v>17</v>
      </c>
      <c r="G16" s="24">
        <v>75</v>
      </c>
      <c r="H16" s="26">
        <v>4.3099999999999996</v>
      </c>
      <c r="I16" s="26">
        <v>11.51</v>
      </c>
      <c r="J16" s="59">
        <v>40.01</v>
      </c>
      <c r="K16" s="59">
        <v>1.3</v>
      </c>
      <c r="L16" s="24">
        <v>65</v>
      </c>
    </row>
    <row r="17" spans="1:12" x14ac:dyDescent="0.25">
      <c r="A17" s="14">
        <v>35</v>
      </c>
      <c r="B17" s="30">
        <v>10.4</v>
      </c>
      <c r="C17" s="30">
        <v>13.5</v>
      </c>
      <c r="D17" s="30">
        <v>20.8</v>
      </c>
      <c r="E17" s="18" t="s">
        <v>79</v>
      </c>
      <c r="F17" s="57" t="s">
        <v>18</v>
      </c>
      <c r="G17" s="24">
        <v>80</v>
      </c>
      <c r="H17" s="26">
        <v>4.51</v>
      </c>
      <c r="I17" s="26">
        <v>12.01</v>
      </c>
      <c r="J17" s="59">
        <v>42.51</v>
      </c>
      <c r="K17" s="59">
        <v>1.35</v>
      </c>
      <c r="L17" s="24">
        <v>75</v>
      </c>
    </row>
    <row r="18" spans="1:12" x14ac:dyDescent="0.25">
      <c r="A18" s="14">
        <v>30</v>
      </c>
      <c r="B18" s="30">
        <v>10.6</v>
      </c>
      <c r="C18" s="30">
        <v>13.8</v>
      </c>
      <c r="D18" s="30">
        <v>20.9</v>
      </c>
      <c r="E18" s="18" t="s">
        <v>80</v>
      </c>
      <c r="F18" s="57" t="s">
        <v>19</v>
      </c>
      <c r="G18" s="24">
        <v>85</v>
      </c>
      <c r="H18" s="26">
        <v>4.71</v>
      </c>
      <c r="I18" s="26">
        <v>12.51</v>
      </c>
      <c r="J18" s="59">
        <v>45.01</v>
      </c>
      <c r="K18" s="59">
        <v>1.4</v>
      </c>
      <c r="L18" s="24">
        <v>85</v>
      </c>
    </row>
    <row r="19" spans="1:12" x14ac:dyDescent="0.25">
      <c r="A19" s="14">
        <v>25</v>
      </c>
      <c r="B19" s="30">
        <v>10.8</v>
      </c>
      <c r="C19" s="30">
        <v>14.1</v>
      </c>
      <c r="D19" s="30">
        <v>21.1</v>
      </c>
      <c r="E19" s="18" t="s">
        <v>81</v>
      </c>
      <c r="F19" s="57" t="s">
        <v>20</v>
      </c>
      <c r="G19" s="24">
        <v>90</v>
      </c>
      <c r="H19" s="26">
        <v>4.91</v>
      </c>
      <c r="I19" s="26">
        <v>13.01</v>
      </c>
      <c r="J19" s="59">
        <v>47.51</v>
      </c>
      <c r="K19" s="59">
        <v>1.45</v>
      </c>
      <c r="L19" s="24">
        <v>90</v>
      </c>
    </row>
    <row r="20" spans="1:12" x14ac:dyDescent="0.25">
      <c r="A20" s="14">
        <v>20</v>
      </c>
      <c r="B20" s="30">
        <v>11</v>
      </c>
      <c r="C20" s="30">
        <v>14.4</v>
      </c>
      <c r="D20" s="30">
        <v>21.2</v>
      </c>
      <c r="E20" s="18" t="s">
        <v>82</v>
      </c>
      <c r="F20" s="57" t="s">
        <v>21</v>
      </c>
      <c r="G20" s="24">
        <v>95</v>
      </c>
      <c r="H20" s="26">
        <v>5.1100000000000003</v>
      </c>
      <c r="I20" s="26">
        <v>13.51</v>
      </c>
      <c r="J20" s="59">
        <v>50.01</v>
      </c>
      <c r="K20" s="59">
        <v>1.5</v>
      </c>
      <c r="L20" s="24">
        <v>95</v>
      </c>
    </row>
    <row r="21" spans="1:12" x14ac:dyDescent="0.25">
      <c r="A21" s="14">
        <v>15</v>
      </c>
      <c r="B21" s="30">
        <v>11.2</v>
      </c>
      <c r="C21" s="30">
        <v>14.7</v>
      </c>
      <c r="D21" s="30">
        <v>21.4</v>
      </c>
      <c r="E21" s="18" t="s">
        <v>83</v>
      </c>
      <c r="F21" s="57" t="s">
        <v>22</v>
      </c>
      <c r="G21" s="24">
        <v>100</v>
      </c>
      <c r="H21" s="26">
        <v>5.31</v>
      </c>
      <c r="I21" s="26">
        <v>14.01</v>
      </c>
      <c r="J21" s="59">
        <v>52.51</v>
      </c>
      <c r="K21" s="59">
        <v>1.55</v>
      </c>
      <c r="L21" s="24">
        <v>100</v>
      </c>
    </row>
    <row r="22" spans="1:12" ht="15.75" thickBot="1" x14ac:dyDescent="0.3">
      <c r="A22" s="15">
        <v>10</v>
      </c>
      <c r="B22" s="31">
        <v>11.4</v>
      </c>
      <c r="C22" s="31">
        <v>15</v>
      </c>
      <c r="D22" s="31">
        <v>21.5</v>
      </c>
      <c r="E22" s="19" t="s">
        <v>84</v>
      </c>
      <c r="F22" s="58" t="s">
        <v>23</v>
      </c>
      <c r="G22" s="25">
        <v>110</v>
      </c>
      <c r="H22" s="27">
        <v>5.51</v>
      </c>
      <c r="I22" s="27">
        <v>14.52</v>
      </c>
      <c r="J22" s="60">
        <v>52.52</v>
      </c>
      <c r="K22" s="60">
        <v>1.6</v>
      </c>
      <c r="L22" s="25">
        <v>110</v>
      </c>
    </row>
    <row r="23" spans="1:12" ht="16.5" thickTop="1" thickBot="1" x14ac:dyDescent="0.3">
      <c r="A23" s="66">
        <v>10</v>
      </c>
      <c r="E23" s="67"/>
      <c r="F23" s="67"/>
      <c r="G23" s="25">
        <v>110</v>
      </c>
      <c r="H23" s="1">
        <v>0.01</v>
      </c>
      <c r="K23" s="2">
        <v>0.05</v>
      </c>
      <c r="L23" s="25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3" customWidth="1"/>
    <col min="5" max="5" width="17.28515625" style="1" customWidth="1"/>
    <col min="6" max="6" width="17.28515625" style="3" customWidth="1"/>
    <col min="7" max="7" width="9.140625" style="1"/>
    <col min="8" max="11" width="17.28515625" style="1" customWidth="1"/>
    <col min="12" max="12" width="9.140625" style="1"/>
  </cols>
  <sheetData>
    <row r="1" spans="1:12" x14ac:dyDescent="0.25">
      <c r="A1">
        <v>0</v>
      </c>
      <c r="B1" s="3">
        <v>0</v>
      </c>
      <c r="C1" s="3">
        <v>0</v>
      </c>
      <c r="D1" s="3">
        <v>0</v>
      </c>
      <c r="E1" s="1">
        <v>0</v>
      </c>
      <c r="F1" s="3">
        <v>0</v>
      </c>
      <c r="G1" s="16">
        <v>0</v>
      </c>
      <c r="H1" s="1">
        <v>0</v>
      </c>
      <c r="I1" s="1">
        <v>0</v>
      </c>
      <c r="J1" s="1">
        <v>0</v>
      </c>
      <c r="K1" s="1">
        <v>0</v>
      </c>
      <c r="L1" s="16">
        <v>0</v>
      </c>
    </row>
    <row r="2" spans="1:12" ht="15.75" thickBot="1" x14ac:dyDescent="0.3">
      <c r="A2">
        <v>110</v>
      </c>
      <c r="B2" s="3">
        <v>0.1</v>
      </c>
      <c r="C2" s="3" t="s">
        <v>57</v>
      </c>
      <c r="D2" s="3">
        <v>0.1</v>
      </c>
      <c r="E2" s="1">
        <v>0.1</v>
      </c>
      <c r="F2" s="3" t="s">
        <v>57</v>
      </c>
      <c r="G2" s="16">
        <v>10</v>
      </c>
      <c r="H2" s="1">
        <v>0.01</v>
      </c>
      <c r="I2" s="1">
        <v>0.01</v>
      </c>
      <c r="J2" s="1">
        <v>0.01</v>
      </c>
      <c r="K2" s="1">
        <v>0.05</v>
      </c>
      <c r="L2" s="16">
        <v>0</v>
      </c>
    </row>
    <row r="3" spans="1:12" ht="15.75" thickTop="1" x14ac:dyDescent="0.25">
      <c r="A3" s="13">
        <v>110</v>
      </c>
      <c r="B3" s="29">
        <v>8.5</v>
      </c>
      <c r="C3" s="103" t="s">
        <v>85</v>
      </c>
      <c r="D3" s="29">
        <v>10.4</v>
      </c>
      <c r="E3" s="81">
        <v>21</v>
      </c>
      <c r="F3" s="29" t="s">
        <v>24</v>
      </c>
      <c r="G3" s="22">
        <v>15</v>
      </c>
      <c r="H3" s="81">
        <v>2.0099999999999998</v>
      </c>
      <c r="I3" s="81">
        <v>2.5099999999999998</v>
      </c>
      <c r="J3" s="81">
        <v>6.01</v>
      </c>
      <c r="K3" s="21">
        <v>0.4</v>
      </c>
      <c r="L3" s="88">
        <v>10</v>
      </c>
    </row>
    <row r="4" spans="1:12" x14ac:dyDescent="0.25">
      <c r="A4" s="14">
        <v>100</v>
      </c>
      <c r="B4" s="30">
        <v>8.6</v>
      </c>
      <c r="C4" s="30" t="s">
        <v>71</v>
      </c>
      <c r="D4" s="30">
        <v>10.5</v>
      </c>
      <c r="E4" s="84">
        <v>21.1</v>
      </c>
      <c r="F4" s="78" t="s">
        <v>44</v>
      </c>
      <c r="G4" s="23">
        <v>20</v>
      </c>
      <c r="H4" s="84">
        <v>2.16</v>
      </c>
      <c r="I4" s="84">
        <v>2.91</v>
      </c>
      <c r="J4" s="84">
        <v>8.01</v>
      </c>
      <c r="K4" s="85">
        <v>0.45</v>
      </c>
      <c r="L4" s="24">
        <v>10</v>
      </c>
    </row>
    <row r="5" spans="1:12" x14ac:dyDescent="0.25">
      <c r="A5" s="14">
        <v>95</v>
      </c>
      <c r="B5" s="30">
        <v>8.8000000000000007</v>
      </c>
      <c r="C5" s="30" t="s">
        <v>72</v>
      </c>
      <c r="D5" s="30">
        <v>10.8</v>
      </c>
      <c r="E5" s="85">
        <v>21.2</v>
      </c>
      <c r="F5" s="79" t="s">
        <v>25</v>
      </c>
      <c r="G5" s="24">
        <v>25</v>
      </c>
      <c r="H5" s="85">
        <v>2.31</v>
      </c>
      <c r="I5" s="85">
        <v>3.31</v>
      </c>
      <c r="J5" s="85">
        <v>10.01</v>
      </c>
      <c r="K5" s="85">
        <v>0.5</v>
      </c>
      <c r="L5" s="24">
        <v>10</v>
      </c>
    </row>
    <row r="6" spans="1:12" x14ac:dyDescent="0.25">
      <c r="A6" s="14">
        <v>90</v>
      </c>
      <c r="B6" s="30">
        <v>9</v>
      </c>
      <c r="C6" s="30" t="s">
        <v>73</v>
      </c>
      <c r="D6" s="30">
        <v>11.1</v>
      </c>
      <c r="E6" s="85">
        <v>21.3</v>
      </c>
      <c r="F6" s="79" t="s">
        <v>14</v>
      </c>
      <c r="G6" s="24">
        <v>30</v>
      </c>
      <c r="H6" s="85">
        <v>2.46</v>
      </c>
      <c r="I6" s="85">
        <v>3.71</v>
      </c>
      <c r="J6" s="85">
        <v>12.01</v>
      </c>
      <c r="K6" s="85">
        <v>0.55000000000000004</v>
      </c>
      <c r="L6" s="24">
        <v>10</v>
      </c>
    </row>
    <row r="7" spans="1:12" x14ac:dyDescent="0.25">
      <c r="A7" s="14">
        <v>85</v>
      </c>
      <c r="B7" s="30">
        <v>9.1999999999999993</v>
      </c>
      <c r="C7" s="30" t="s">
        <v>74</v>
      </c>
      <c r="D7" s="30">
        <v>11.4</v>
      </c>
      <c r="E7" s="85">
        <v>21.4</v>
      </c>
      <c r="F7" s="79" t="s">
        <v>15</v>
      </c>
      <c r="G7" s="24">
        <v>35</v>
      </c>
      <c r="H7" s="85">
        <v>2.61</v>
      </c>
      <c r="I7" s="85">
        <v>4.1100000000000003</v>
      </c>
      <c r="J7" s="85">
        <v>14.01</v>
      </c>
      <c r="K7" s="85">
        <v>0.6</v>
      </c>
      <c r="L7" s="24">
        <v>10</v>
      </c>
    </row>
    <row r="8" spans="1:12" x14ac:dyDescent="0.25">
      <c r="A8" s="14">
        <v>80</v>
      </c>
      <c r="B8" s="30">
        <v>9.4</v>
      </c>
      <c r="C8" s="30" t="s">
        <v>75</v>
      </c>
      <c r="D8" s="30">
        <v>11.7</v>
      </c>
      <c r="E8" s="85">
        <v>21.5</v>
      </c>
      <c r="F8" s="79" t="s">
        <v>26</v>
      </c>
      <c r="G8" s="24">
        <v>40</v>
      </c>
      <c r="H8" s="85">
        <v>2.76</v>
      </c>
      <c r="I8" s="85">
        <v>4.51</v>
      </c>
      <c r="J8" s="85">
        <v>16.010000000000002</v>
      </c>
      <c r="K8" s="85">
        <v>0.65</v>
      </c>
      <c r="L8" s="24">
        <v>10</v>
      </c>
    </row>
    <row r="9" spans="1:12" x14ac:dyDescent="0.25">
      <c r="A9" s="14">
        <v>75</v>
      </c>
      <c r="B9" s="30">
        <v>9.6</v>
      </c>
      <c r="C9" s="30" t="s">
        <v>76</v>
      </c>
      <c r="D9" s="30">
        <v>12</v>
      </c>
      <c r="E9" s="85">
        <v>21.6</v>
      </c>
      <c r="F9" s="79" t="s">
        <v>27</v>
      </c>
      <c r="G9" s="24">
        <v>45</v>
      </c>
      <c r="H9" s="85">
        <v>2.91</v>
      </c>
      <c r="I9" s="85">
        <v>4.91</v>
      </c>
      <c r="J9" s="85">
        <v>18.010000000000002</v>
      </c>
      <c r="K9" s="85">
        <v>0.7</v>
      </c>
      <c r="L9" s="24">
        <v>10</v>
      </c>
    </row>
    <row r="10" spans="1:12" x14ac:dyDescent="0.25">
      <c r="A10" s="14">
        <v>70</v>
      </c>
      <c r="B10" s="30">
        <v>9.8000000000000007</v>
      </c>
      <c r="C10" s="30" t="s">
        <v>77</v>
      </c>
      <c r="D10" s="30">
        <v>12.3</v>
      </c>
      <c r="E10" s="85">
        <v>21.7</v>
      </c>
      <c r="F10" s="79" t="s">
        <v>28</v>
      </c>
      <c r="G10" s="24">
        <v>50</v>
      </c>
      <c r="H10" s="85">
        <v>3.06</v>
      </c>
      <c r="I10" s="85">
        <v>5.31</v>
      </c>
      <c r="J10" s="85">
        <v>20.010000000000002</v>
      </c>
      <c r="K10" s="85">
        <v>0.75</v>
      </c>
      <c r="L10" s="24">
        <v>10</v>
      </c>
    </row>
    <row r="11" spans="1:12" x14ac:dyDescent="0.25">
      <c r="A11" s="14">
        <v>65</v>
      </c>
      <c r="B11" s="30">
        <v>10</v>
      </c>
      <c r="C11" s="30" t="s">
        <v>78</v>
      </c>
      <c r="D11" s="30">
        <v>12.6</v>
      </c>
      <c r="E11" s="85">
        <v>21.8</v>
      </c>
      <c r="F11" s="79" t="s">
        <v>29</v>
      </c>
      <c r="G11" s="24">
        <v>55</v>
      </c>
      <c r="H11" s="85">
        <v>3.21</v>
      </c>
      <c r="I11" s="85">
        <v>5.71</v>
      </c>
      <c r="J11" s="85">
        <v>22.01</v>
      </c>
      <c r="K11" s="85">
        <v>0.8</v>
      </c>
      <c r="L11" s="24">
        <v>10</v>
      </c>
    </row>
    <row r="12" spans="1:12" x14ac:dyDescent="0.25">
      <c r="A12" s="14">
        <v>60</v>
      </c>
      <c r="B12" s="30">
        <v>10.199999999999999</v>
      </c>
      <c r="C12" s="30" t="s">
        <v>79</v>
      </c>
      <c r="D12" s="30">
        <v>12.9</v>
      </c>
      <c r="E12" s="85">
        <v>21.9</v>
      </c>
      <c r="F12" s="79" t="s">
        <v>30</v>
      </c>
      <c r="G12" s="24">
        <v>60</v>
      </c>
      <c r="H12" s="85">
        <v>3.36</v>
      </c>
      <c r="I12" s="85">
        <v>6.11</v>
      </c>
      <c r="J12" s="85">
        <v>24.01</v>
      </c>
      <c r="K12" s="85">
        <v>0.9</v>
      </c>
      <c r="L12" s="24">
        <v>20</v>
      </c>
    </row>
    <row r="13" spans="1:12" x14ac:dyDescent="0.25">
      <c r="A13" s="14">
        <v>55</v>
      </c>
      <c r="B13" s="30">
        <v>10.4</v>
      </c>
      <c r="C13" s="30" t="s">
        <v>80</v>
      </c>
      <c r="D13" s="30">
        <v>13.2</v>
      </c>
      <c r="E13" s="85">
        <v>22</v>
      </c>
      <c r="F13" s="79" t="s">
        <v>31</v>
      </c>
      <c r="G13" s="24">
        <v>65</v>
      </c>
      <c r="H13" s="85">
        <v>3.51</v>
      </c>
      <c r="I13" s="85">
        <v>6.51</v>
      </c>
      <c r="J13" s="85">
        <v>26.01</v>
      </c>
      <c r="K13" s="85">
        <v>1</v>
      </c>
      <c r="L13" s="24">
        <v>30</v>
      </c>
    </row>
    <row r="14" spans="1:12" x14ac:dyDescent="0.25">
      <c r="A14" s="14">
        <v>50</v>
      </c>
      <c r="B14" s="30">
        <v>10.6</v>
      </c>
      <c r="C14" s="30" t="s">
        <v>81</v>
      </c>
      <c r="D14" s="30">
        <v>13.5</v>
      </c>
      <c r="E14" s="85">
        <v>22.1</v>
      </c>
      <c r="F14" s="79" t="s">
        <v>20</v>
      </c>
      <c r="G14" s="24">
        <v>70</v>
      </c>
      <c r="H14" s="85">
        <v>3.66</v>
      </c>
      <c r="I14" s="85">
        <v>6.91</v>
      </c>
      <c r="J14" s="85">
        <v>28.01</v>
      </c>
      <c r="K14" s="85">
        <v>1.1000000000000001</v>
      </c>
      <c r="L14" s="24">
        <v>40</v>
      </c>
    </row>
    <row r="15" spans="1:12" x14ac:dyDescent="0.25">
      <c r="A15" s="14">
        <v>45</v>
      </c>
      <c r="B15" s="30">
        <v>10.8</v>
      </c>
      <c r="C15" s="30" t="s">
        <v>82</v>
      </c>
      <c r="D15" s="30">
        <v>13.8</v>
      </c>
      <c r="E15" s="85">
        <v>22.3</v>
      </c>
      <c r="F15" s="79" t="s">
        <v>32</v>
      </c>
      <c r="G15" s="24">
        <v>75</v>
      </c>
      <c r="H15" s="85">
        <v>3.81</v>
      </c>
      <c r="I15" s="85">
        <v>7.31</v>
      </c>
      <c r="J15" s="85">
        <v>30.01</v>
      </c>
      <c r="K15" s="85">
        <v>1.1499999999999999</v>
      </c>
      <c r="L15" s="24">
        <v>50</v>
      </c>
    </row>
    <row r="16" spans="1:12" x14ac:dyDescent="0.25">
      <c r="A16" s="14">
        <v>40</v>
      </c>
      <c r="B16" s="30">
        <v>11</v>
      </c>
      <c r="C16" s="30" t="s">
        <v>83</v>
      </c>
      <c r="D16" s="30">
        <v>14.1</v>
      </c>
      <c r="E16" s="85">
        <v>22.4</v>
      </c>
      <c r="F16" s="79" t="s">
        <v>33</v>
      </c>
      <c r="G16" s="24">
        <v>80</v>
      </c>
      <c r="H16" s="85">
        <v>3.96</v>
      </c>
      <c r="I16" s="85">
        <v>7.71</v>
      </c>
      <c r="J16" s="85">
        <v>32.01</v>
      </c>
      <c r="K16" s="85">
        <v>1.2</v>
      </c>
      <c r="L16" s="24">
        <v>60</v>
      </c>
    </row>
    <row r="17" spans="1:12" x14ac:dyDescent="0.25">
      <c r="A17" s="14">
        <v>35</v>
      </c>
      <c r="B17" s="30">
        <v>11.2</v>
      </c>
      <c r="C17" s="32" t="s">
        <v>86</v>
      </c>
      <c r="D17" s="30">
        <v>14.4</v>
      </c>
      <c r="E17" s="85">
        <v>22.6</v>
      </c>
      <c r="F17" s="79" t="s">
        <v>34</v>
      </c>
      <c r="G17" s="24">
        <v>85</v>
      </c>
      <c r="H17" s="85">
        <v>4.1100000000000003</v>
      </c>
      <c r="I17" s="85">
        <v>8.11</v>
      </c>
      <c r="J17" s="85">
        <v>34.01</v>
      </c>
      <c r="K17" s="85">
        <v>1.25</v>
      </c>
      <c r="L17" s="24">
        <v>70</v>
      </c>
    </row>
    <row r="18" spans="1:12" x14ac:dyDescent="0.25">
      <c r="A18" s="14">
        <v>30</v>
      </c>
      <c r="B18" s="30">
        <v>11.4</v>
      </c>
      <c r="C18" s="30" t="s">
        <v>87</v>
      </c>
      <c r="D18" s="30">
        <v>14.7</v>
      </c>
      <c r="E18" s="85">
        <v>22.7</v>
      </c>
      <c r="F18" s="79" t="s">
        <v>35</v>
      </c>
      <c r="G18" s="24">
        <v>90</v>
      </c>
      <c r="H18" s="85">
        <v>4.26</v>
      </c>
      <c r="I18" s="85">
        <v>8.51</v>
      </c>
      <c r="J18" s="85">
        <v>36.01</v>
      </c>
      <c r="K18" s="85">
        <v>1.3</v>
      </c>
      <c r="L18" s="24">
        <v>80</v>
      </c>
    </row>
    <row r="19" spans="1:12" x14ac:dyDescent="0.25">
      <c r="A19" s="14">
        <v>25</v>
      </c>
      <c r="B19" s="30">
        <v>11.6</v>
      </c>
      <c r="C19" s="30" t="s">
        <v>88</v>
      </c>
      <c r="D19" s="30">
        <v>15</v>
      </c>
      <c r="E19" s="85">
        <v>22.9</v>
      </c>
      <c r="F19" s="79" t="s">
        <v>23</v>
      </c>
      <c r="G19" s="24">
        <v>95</v>
      </c>
      <c r="H19" s="85">
        <v>4.41</v>
      </c>
      <c r="I19" s="85">
        <v>8.91</v>
      </c>
      <c r="J19" s="85">
        <v>38.01</v>
      </c>
      <c r="K19" s="85">
        <v>1.35</v>
      </c>
      <c r="L19" s="24">
        <v>90</v>
      </c>
    </row>
    <row r="20" spans="1:12" x14ac:dyDescent="0.25">
      <c r="A20" s="14">
        <v>20</v>
      </c>
      <c r="B20" s="30">
        <v>11.8</v>
      </c>
      <c r="C20" s="30" t="s">
        <v>89</v>
      </c>
      <c r="D20" s="30">
        <v>15.3</v>
      </c>
      <c r="E20" s="85">
        <v>23</v>
      </c>
      <c r="F20" s="79" t="s">
        <v>36</v>
      </c>
      <c r="G20" s="24">
        <v>100</v>
      </c>
      <c r="H20" s="85">
        <v>4.5599999999999996</v>
      </c>
      <c r="I20" s="85">
        <v>9.31</v>
      </c>
      <c r="J20" s="85">
        <v>40.01</v>
      </c>
      <c r="K20" s="85">
        <v>1.4</v>
      </c>
      <c r="L20" s="24">
        <v>100</v>
      </c>
    </row>
    <row r="21" spans="1:12" x14ac:dyDescent="0.25">
      <c r="A21" s="14">
        <v>15</v>
      </c>
      <c r="B21" s="30">
        <v>12</v>
      </c>
      <c r="C21" s="30" t="s">
        <v>59</v>
      </c>
      <c r="D21" s="30">
        <v>15.6</v>
      </c>
      <c r="E21" s="85">
        <v>23.2</v>
      </c>
      <c r="F21" s="79" t="s">
        <v>37</v>
      </c>
      <c r="G21" s="24">
        <v>110</v>
      </c>
      <c r="H21" s="85">
        <v>4.71</v>
      </c>
      <c r="I21" s="85">
        <v>9.7100000000000009</v>
      </c>
      <c r="J21" s="85">
        <v>42.01</v>
      </c>
      <c r="K21" s="85">
        <v>1.45</v>
      </c>
      <c r="L21" s="24">
        <v>110</v>
      </c>
    </row>
    <row r="22" spans="1:12" ht="15.75" thickBot="1" x14ac:dyDescent="0.3">
      <c r="A22" s="15">
        <v>10</v>
      </c>
      <c r="B22" s="31">
        <v>12.4</v>
      </c>
      <c r="C22" s="31" t="s">
        <v>90</v>
      </c>
      <c r="D22" s="31">
        <v>15.9</v>
      </c>
      <c r="E22" s="86">
        <v>23.3</v>
      </c>
      <c r="F22" s="80" t="s">
        <v>38</v>
      </c>
      <c r="G22" s="25">
        <v>110</v>
      </c>
      <c r="H22" s="86">
        <v>4.72</v>
      </c>
      <c r="I22" s="86">
        <v>9.7200000000000006</v>
      </c>
      <c r="J22" s="86">
        <v>42.02</v>
      </c>
      <c r="K22" s="86">
        <v>1.46</v>
      </c>
      <c r="L22" s="25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AG</vt:lpstr>
      <vt:lpstr>KOR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Stavros Zorbas</cp:lastModifiedBy>
  <cp:lastPrinted>2017-01-20T12:03:30Z</cp:lastPrinted>
  <dcterms:created xsi:type="dcterms:W3CDTF">2014-03-28T08:39:58Z</dcterms:created>
  <dcterms:modified xsi:type="dcterms:W3CDTF">2023-04-04T19:53:26Z</dcterms:modified>
</cp:coreProperties>
</file>